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regioner.sharepoint.com/sites/Teams-Revisionafansgningsskema/Delte dokumenter/General/Nøgletalsoplysninger/"/>
    </mc:Choice>
  </mc:AlternateContent>
  <xr:revisionPtr revIDLastSave="211" documentId="8_{7FC539D8-5A55-4240-8D90-A22026DCEA6A}" xr6:coauthVersionLast="47" xr6:coauthVersionMax="47" xr10:uidLastSave="{CC031979-17AD-4A29-835E-5DC0528CBC54}"/>
  <bookViews>
    <workbookView xWindow="-28920" yWindow="-900" windowWidth="29040" windowHeight="15720" xr2:uid="{00000000-000D-0000-FFFF-FFFF00000000}"/>
  </bookViews>
  <sheets>
    <sheet name="Introduction" sheetId="5" r:id="rId1"/>
    <sheet name="Pharmaceuticals" sheetId="8" r:id="rId2"/>
    <sheet name="Partitioned Survival Model" sheetId="2" r:id="rId3"/>
    <sheet name="Markov Model" sheetId="4" r:id="rId4"/>
    <sheet name="Cost Minimisation Analysis" sheetId="7" r:id="rId5"/>
    <sheet name="General Mortality" sheetId="6" r:id="rId6"/>
  </sheets>
  <externalReferences>
    <externalReference r:id="rId7"/>
    <externalReference r:id="rId8"/>
    <externalReference r:id="rId9"/>
  </externalReferences>
  <definedNames>
    <definedName name="_xlnm._FilterDatabase" localSheetId="5" hidden="1">'General Mortality'!$B$8:$B$108</definedName>
    <definedName name="cohort">'[1]Model Parameters'!$D$11</definedName>
    <definedName name="ComparatorE">'[2]Model Parameters'!$D$16</definedName>
    <definedName name="population">[3]Settings!$G$15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F14" i="4"/>
  <c r="E78" i="6" l="1"/>
  <c r="F79" i="6"/>
  <c r="H26" i="2"/>
  <c r="G26" i="2"/>
  <c r="F26" i="2"/>
  <c r="E26" i="2"/>
  <c r="D26" i="2"/>
  <c r="H16" i="2"/>
  <c r="H15" i="2"/>
  <c r="G14" i="2"/>
  <c r="F14" i="2"/>
  <c r="H13" i="2"/>
  <c r="H12" i="2"/>
  <c r="H11" i="2"/>
  <c r="H10" i="2"/>
  <c r="H9" i="2"/>
  <c r="H8" i="2"/>
  <c r="H20" i="7"/>
  <c r="G20" i="7"/>
  <c r="F20" i="7"/>
  <c r="E20" i="7"/>
  <c r="D20" i="7"/>
  <c r="H14" i="7"/>
  <c r="H13" i="7"/>
  <c r="H12" i="7"/>
  <c r="H11" i="7"/>
  <c r="H10" i="7"/>
  <c r="H9" i="7"/>
  <c r="H8" i="7"/>
  <c r="E9" i="6"/>
  <c r="F9" i="6" s="1"/>
  <c r="G9" i="6" s="1"/>
  <c r="E10" i="6"/>
  <c r="F10" i="6" s="1"/>
  <c r="G10" i="6" s="1"/>
  <c r="E11" i="6"/>
  <c r="F11" i="6" s="1"/>
  <c r="G11" i="6" s="1"/>
  <c r="E12" i="6"/>
  <c r="F12" i="6" s="1"/>
  <c r="G12" i="6" s="1"/>
  <c r="E13" i="6"/>
  <c r="F13" i="6" s="1"/>
  <c r="G13" i="6" s="1"/>
  <c r="E14" i="6"/>
  <c r="F14" i="6" s="1"/>
  <c r="G14" i="6" s="1"/>
  <c r="E15" i="6"/>
  <c r="F15" i="6" s="1"/>
  <c r="G15" i="6" s="1"/>
  <c r="E16" i="6"/>
  <c r="F16" i="6" s="1"/>
  <c r="G16" i="6" s="1"/>
  <c r="E17" i="6"/>
  <c r="F17" i="6" s="1"/>
  <c r="G17" i="6" s="1"/>
  <c r="E18" i="6"/>
  <c r="F18" i="6" s="1"/>
  <c r="G18" i="6" s="1"/>
  <c r="E19" i="6"/>
  <c r="F19" i="6" s="1"/>
  <c r="G19" i="6" s="1"/>
  <c r="E20" i="6"/>
  <c r="F20" i="6" s="1"/>
  <c r="G20" i="6" s="1"/>
  <c r="E21" i="6"/>
  <c r="F21" i="6" s="1"/>
  <c r="G21" i="6" s="1"/>
  <c r="E22" i="6"/>
  <c r="F22" i="6"/>
  <c r="G22" i="6" s="1"/>
  <c r="E23" i="6"/>
  <c r="F23" i="6"/>
  <c r="G23" i="6" s="1"/>
  <c r="E24" i="6"/>
  <c r="F24" i="6" s="1"/>
  <c r="G24" i="6" s="1"/>
  <c r="E25" i="6"/>
  <c r="F25" i="6" s="1"/>
  <c r="G25" i="6" s="1"/>
  <c r="E26" i="6"/>
  <c r="F26" i="6" s="1"/>
  <c r="G26" i="6" s="1"/>
  <c r="E27" i="6"/>
  <c r="F27" i="6" s="1"/>
  <c r="G27" i="6" s="1"/>
  <c r="E28" i="6"/>
  <c r="F28" i="6" s="1"/>
  <c r="G28" i="6" s="1"/>
  <c r="E29" i="6"/>
  <c r="F29" i="6" s="1"/>
  <c r="G29" i="6" s="1"/>
  <c r="E30" i="6"/>
  <c r="F30" i="6" s="1"/>
  <c r="G30" i="6" s="1"/>
  <c r="E31" i="6"/>
  <c r="F31" i="6"/>
  <c r="G31" i="6" s="1"/>
  <c r="E32" i="6"/>
  <c r="F32" i="6" s="1"/>
  <c r="G32" i="6" s="1"/>
  <c r="E33" i="6"/>
  <c r="F33" i="6" s="1"/>
  <c r="G33" i="6" s="1"/>
  <c r="E34" i="6"/>
  <c r="F34" i="6" s="1"/>
  <c r="G34" i="6" s="1"/>
  <c r="E35" i="6"/>
  <c r="F35" i="6" s="1"/>
  <c r="G35" i="6" s="1"/>
  <c r="E36" i="6"/>
  <c r="F36" i="6" s="1"/>
  <c r="G36" i="6" s="1"/>
  <c r="E37" i="6"/>
  <c r="F37" i="6" s="1"/>
  <c r="G37" i="6" s="1"/>
  <c r="E38" i="6"/>
  <c r="F38" i="6" s="1"/>
  <c r="G38" i="6" s="1"/>
  <c r="E39" i="6"/>
  <c r="F39" i="6"/>
  <c r="G39" i="6" s="1"/>
  <c r="E40" i="6"/>
  <c r="F40" i="6" s="1"/>
  <c r="G40" i="6" s="1"/>
  <c r="E41" i="6"/>
  <c r="F41" i="6" s="1"/>
  <c r="G41" i="6" s="1"/>
  <c r="E42" i="6"/>
  <c r="F42" i="6" s="1"/>
  <c r="G42" i="6" s="1"/>
  <c r="E43" i="6"/>
  <c r="F43" i="6" s="1"/>
  <c r="G43" i="6" s="1"/>
  <c r="E44" i="6"/>
  <c r="F44" i="6" s="1"/>
  <c r="G44" i="6" s="1"/>
  <c r="E45" i="6"/>
  <c r="F45" i="6" s="1"/>
  <c r="G45" i="6" s="1"/>
  <c r="E46" i="6"/>
  <c r="F46" i="6" s="1"/>
  <c r="G46" i="6" s="1"/>
  <c r="E47" i="6"/>
  <c r="F47" i="6" s="1"/>
  <c r="G47" i="6" s="1"/>
  <c r="E48" i="6"/>
  <c r="F48" i="6" s="1"/>
  <c r="G48" i="6" s="1"/>
  <c r="E49" i="6"/>
  <c r="F49" i="6" s="1"/>
  <c r="G49" i="6" s="1"/>
  <c r="E50" i="6"/>
  <c r="F50" i="6" s="1"/>
  <c r="G50" i="6" s="1"/>
  <c r="E51" i="6"/>
  <c r="F51" i="6" s="1"/>
  <c r="G51" i="6" s="1"/>
  <c r="E52" i="6"/>
  <c r="F52" i="6" s="1"/>
  <c r="G52" i="6" s="1"/>
  <c r="E53" i="6"/>
  <c r="F53" i="6"/>
  <c r="G53" i="6" s="1"/>
  <c r="E54" i="6"/>
  <c r="F54" i="6" s="1"/>
  <c r="G54" i="6" s="1"/>
  <c r="E55" i="6"/>
  <c r="F55" i="6" s="1"/>
  <c r="G55" i="6" s="1"/>
  <c r="E56" i="6"/>
  <c r="F56" i="6" s="1"/>
  <c r="G56" i="6" s="1"/>
  <c r="E57" i="6"/>
  <c r="F57" i="6" s="1"/>
  <c r="G57" i="6" s="1"/>
  <c r="E58" i="6"/>
  <c r="F58" i="6" s="1"/>
  <c r="G58" i="6" s="1"/>
  <c r="E59" i="6"/>
  <c r="F59" i="6" s="1"/>
  <c r="G59" i="6" s="1"/>
  <c r="E60" i="6"/>
  <c r="F60" i="6" s="1"/>
  <c r="G60" i="6" s="1"/>
  <c r="E61" i="6"/>
  <c r="F61" i="6"/>
  <c r="G61" i="6" s="1"/>
  <c r="E62" i="6"/>
  <c r="F62" i="6"/>
  <c r="G62" i="6" s="1"/>
  <c r="E63" i="6"/>
  <c r="F63" i="6" s="1"/>
  <c r="G63" i="6" s="1"/>
  <c r="E64" i="6"/>
  <c r="F64" i="6" s="1"/>
  <c r="G64" i="6" s="1"/>
  <c r="E65" i="6"/>
  <c r="F65" i="6" s="1"/>
  <c r="G65" i="6" s="1"/>
  <c r="E66" i="6"/>
  <c r="F66" i="6" s="1"/>
  <c r="G66" i="6" s="1"/>
  <c r="E67" i="6"/>
  <c r="F67" i="6" s="1"/>
  <c r="G67" i="6" s="1"/>
  <c r="E68" i="6"/>
  <c r="F68" i="6" s="1"/>
  <c r="G68" i="6" s="1"/>
  <c r="E69" i="6"/>
  <c r="F69" i="6"/>
  <c r="G69" i="6" s="1"/>
  <c r="E70" i="6"/>
  <c r="F70" i="6"/>
  <c r="G70" i="6" s="1"/>
  <c r="E71" i="6"/>
  <c r="F71" i="6" s="1"/>
  <c r="G71" i="6" s="1"/>
  <c r="E72" i="6"/>
  <c r="F72" i="6" s="1"/>
  <c r="G72" i="6" s="1"/>
  <c r="E73" i="6"/>
  <c r="F73" i="6" s="1"/>
  <c r="G73" i="6" s="1"/>
  <c r="E74" i="6"/>
  <c r="F74" i="6" s="1"/>
  <c r="G74" i="6" s="1"/>
  <c r="E75" i="6"/>
  <c r="F75" i="6" s="1"/>
  <c r="G75" i="6" s="1"/>
  <c r="E76" i="6"/>
  <c r="F76" i="6" s="1"/>
  <c r="G76" i="6" s="1"/>
  <c r="E77" i="6"/>
  <c r="F77" i="6" s="1"/>
  <c r="G77" i="6" s="1"/>
  <c r="F78" i="6"/>
  <c r="G78" i="6" s="1"/>
  <c r="E79" i="6"/>
  <c r="E80" i="6"/>
  <c r="F80" i="6" s="1"/>
  <c r="G80" i="6" s="1"/>
  <c r="E81" i="6"/>
  <c r="F81" i="6" s="1"/>
  <c r="G81" i="6" s="1"/>
  <c r="E82" i="6"/>
  <c r="F82" i="6" s="1"/>
  <c r="G82" i="6" s="1"/>
  <c r="E83" i="6"/>
  <c r="F83" i="6" s="1"/>
  <c r="G83" i="6" s="1"/>
  <c r="E84" i="6"/>
  <c r="F84" i="6" s="1"/>
  <c r="G84" i="6" s="1"/>
  <c r="E85" i="6"/>
  <c r="F85" i="6" s="1"/>
  <c r="G85" i="6" s="1"/>
  <c r="E86" i="6"/>
  <c r="F86" i="6"/>
  <c r="G86" i="6" s="1"/>
  <c r="E87" i="6"/>
  <c r="F87" i="6"/>
  <c r="G87" i="6" s="1"/>
  <c r="E88" i="6"/>
  <c r="F88" i="6" s="1"/>
  <c r="G88" i="6" s="1"/>
  <c r="E89" i="6"/>
  <c r="F89" i="6" s="1"/>
  <c r="G89" i="6" s="1"/>
  <c r="E90" i="6"/>
  <c r="F90" i="6" s="1"/>
  <c r="G90" i="6" s="1"/>
  <c r="E91" i="6"/>
  <c r="F91" i="6" s="1"/>
  <c r="G91" i="6" s="1"/>
  <c r="E92" i="6"/>
  <c r="F92" i="6" s="1"/>
  <c r="G92" i="6" s="1"/>
  <c r="E93" i="6"/>
  <c r="F93" i="6" s="1"/>
  <c r="G93" i="6" s="1"/>
  <c r="E94" i="6"/>
  <c r="F94" i="6" s="1"/>
  <c r="G94" i="6" s="1"/>
  <c r="E95" i="6"/>
  <c r="F95" i="6"/>
  <c r="G95" i="6" s="1"/>
  <c r="E96" i="6"/>
  <c r="F96" i="6" s="1"/>
  <c r="G96" i="6" s="1"/>
  <c r="E97" i="6"/>
  <c r="F97" i="6" s="1"/>
  <c r="G97" i="6" s="1"/>
  <c r="E98" i="6"/>
  <c r="F98" i="6" s="1"/>
  <c r="G98" i="6" s="1"/>
  <c r="E99" i="6"/>
  <c r="F99" i="6" s="1"/>
  <c r="G99" i="6" s="1"/>
  <c r="E100" i="6"/>
  <c r="F100" i="6" s="1"/>
  <c r="G100" i="6" s="1"/>
  <c r="E101" i="6"/>
  <c r="F101" i="6" s="1"/>
  <c r="G101" i="6" s="1"/>
  <c r="E102" i="6"/>
  <c r="F102" i="6"/>
  <c r="G102" i="6" s="1"/>
  <c r="E103" i="6"/>
  <c r="F103" i="6"/>
  <c r="G103" i="6" s="1"/>
  <c r="E104" i="6"/>
  <c r="F104" i="6" s="1"/>
  <c r="G104" i="6" s="1"/>
  <c r="E105" i="6"/>
  <c r="F105" i="6" s="1"/>
  <c r="G105" i="6" s="1"/>
  <c r="E106" i="6"/>
  <c r="F106" i="6" s="1"/>
  <c r="G106" i="6" s="1"/>
  <c r="E107" i="6"/>
  <c r="F107" i="6" s="1"/>
  <c r="G107" i="6" s="1"/>
  <c r="E108" i="6"/>
  <c r="F108" i="6" s="1"/>
  <c r="G108" i="6" s="1"/>
  <c r="E26" i="4"/>
  <c r="F26" i="4"/>
  <c r="G26" i="4"/>
  <c r="H26" i="4"/>
  <c r="D26" i="4"/>
  <c r="H16" i="4"/>
  <c r="H15" i="4"/>
  <c r="H13" i="4"/>
  <c r="H12" i="4"/>
  <c r="H11" i="4"/>
  <c r="H10" i="4"/>
  <c r="H9" i="4"/>
  <c r="H8" i="4"/>
  <c r="G79" i="6" l="1"/>
  <c r="H14" i="2"/>
  <c r="H19" i="2" s="1"/>
  <c r="H17" i="2" l="1"/>
  <c r="H14" i="4"/>
  <c r="H19" i="4" s="1"/>
  <c r="H17" i="4"/>
</calcChain>
</file>

<file path=xl/sharedStrings.xml><?xml version="1.0" encoding="utf-8"?>
<sst xmlns="http://schemas.openxmlformats.org/spreadsheetml/2006/main" count="200" uniqueCount="89">
  <si>
    <t>Instructions for using the "Pharmeceuticals" sheet</t>
  </si>
  <si>
    <t>►</t>
  </si>
  <si>
    <t>Please copy the relevant sheet into your Excel file and link it to the relevant cells within your model.</t>
  </si>
  <si>
    <t>The sheet is then adapted to the specific case:</t>
  </si>
  <si>
    <t>The white cells must be filled</t>
  </si>
  <si>
    <r>
      <t xml:space="preserve">Instructions for using the "Results" sheets
</t>
    </r>
    <r>
      <rPr>
        <b/>
        <sz val="11"/>
        <color theme="4"/>
        <rFont val="Calibri"/>
        <family val="2"/>
        <scheme val="minor"/>
      </rPr>
      <t>(Partitioned Survival Model, Markov Model, Cost Minimisation Analysis)</t>
    </r>
  </si>
  <si>
    <t>Instructions for using the "General Mortality" sheet</t>
  </si>
  <si>
    <t>If background mortality for the Danish population is used in the model, data from the "General Mortality" sheet must be used.</t>
  </si>
  <si>
    <t>Pharmaceuticals</t>
  </si>
  <si>
    <t>Instructions: Please copy this sheet into your file and link it to the relevant cells within your model.</t>
  </si>
  <si>
    <t>Pharmaceutical</t>
  </si>
  <si>
    <t>ATC code</t>
  </si>
  <si>
    <t>Strength</t>
  </si>
  <si>
    <t>Price (AIP)</t>
  </si>
  <si>
    <t>Type of administration</t>
  </si>
  <si>
    <t>[Pharmaceutical 1]</t>
  </si>
  <si>
    <t>[Pharmaceutical 2]</t>
  </si>
  <si>
    <t>[Pharmaceutical 3]</t>
  </si>
  <si>
    <t>[Pharmaceutical 4]</t>
  </si>
  <si>
    <t>[Pharmaceutical 5]</t>
  </si>
  <si>
    <t>[Pharmaceutical 6]</t>
  </si>
  <si>
    <t>[Pharmaceutical 7]</t>
  </si>
  <si>
    <t>[Pharmaceutical 8]</t>
  </si>
  <si>
    <t>[Pharmaceutical 9]</t>
  </si>
  <si>
    <t>…</t>
  </si>
  <si>
    <t>Partitioned Survival Model</t>
  </si>
  <si>
    <t>Results</t>
  </si>
  <si>
    <t>Results of the base case, discounted</t>
  </si>
  <si>
    <t>Mean duration (estimated) in the model's stages (undiscounted)</t>
  </si>
  <si>
    <t>[Intervention]</t>
  </si>
  <si>
    <t>[Comparator]</t>
  </si>
  <si>
    <t>Incremental</t>
  </si>
  <si>
    <t>Duration of treatment</t>
  </si>
  <si>
    <t>[PFS]</t>
  </si>
  <si>
    <t>[OS]</t>
  </si>
  <si>
    <t>[Drug acquisition costs]</t>
  </si>
  <si>
    <t>[Drug administration costs]</t>
  </si>
  <si>
    <t>[Adverse event costs]</t>
  </si>
  <si>
    <t>[Subsequent treatment]</t>
  </si>
  <si>
    <t>Mean QALY (estimated) in the model's stages (undiscounted)</t>
  </si>
  <si>
    <t>[Patient time and transport costs]</t>
  </si>
  <si>
    <t xml:space="preserve">Total costs </t>
  </si>
  <si>
    <t>Total life years</t>
  </si>
  <si>
    <t>Total QALYs</t>
  </si>
  <si>
    <t>Incremental cost per life years gained</t>
  </si>
  <si>
    <t>Mean point estimates (estimated) for the included endpoints (undiscounted)</t>
  </si>
  <si>
    <t>Incremental cost per QALY gained (ICER)</t>
  </si>
  <si>
    <t>Median</t>
  </si>
  <si>
    <t>Mean</t>
  </si>
  <si>
    <t>Expected budget impact of the recommendation, [million] DKK (undiscounted)</t>
  </si>
  <si>
    <t>Year 1</t>
  </si>
  <si>
    <t>Year 2</t>
  </si>
  <si>
    <t>Year 3</t>
  </si>
  <si>
    <t>Year 4</t>
  </si>
  <si>
    <t>Year 5</t>
  </si>
  <si>
    <t>Recommended</t>
  </si>
  <si>
    <t>Not recommended</t>
  </si>
  <si>
    <t>Total budget impact</t>
  </si>
  <si>
    <t>Rates for the included endpoints</t>
  </si>
  <si>
    <t>[Year 1]</t>
  </si>
  <si>
    <t>[Year 3]</t>
  </si>
  <si>
    <t>[Year 5]</t>
  </si>
  <si>
    <t>[Year 10]</t>
  </si>
  <si>
    <t>[PFS] rate</t>
  </si>
  <si>
    <t>Observed [PFS] (KM data)</t>
  </si>
  <si>
    <t>Estimated [PFS]</t>
  </si>
  <si>
    <t>[OS] rate</t>
  </si>
  <si>
    <t>Observed [OS] (KM data)</t>
  </si>
  <si>
    <t>Estimated [OS]</t>
  </si>
  <si>
    <t>Distribution of patients in the model's stages over the model's time horizon</t>
  </si>
  <si>
    <t>Markov model</t>
  </si>
  <si>
    <t>[Stage A]</t>
  </si>
  <si>
    <t>[Stage B]</t>
  </si>
  <si>
    <t>Omkostningsminimeringsanalyse</t>
  </si>
  <si>
    <t>General mortality for the Danish population</t>
  </si>
  <si>
    <t>Instructions: This file contains the calculated general mortality for the Danish population to be applied in CUA models sent to the Danish Medicines Council. Please copy this sheet into your file and link it to the relevant cells within your model.</t>
  </si>
  <si>
    <t xml:space="preserve">              Date of last update: 14-03-2023</t>
  </si>
  <si>
    <t>Share of females in population</t>
  </si>
  <si>
    <t>Cycle length (weeks)</t>
  </si>
  <si>
    <t>Age</t>
  </si>
  <si>
    <t>1-year probability male</t>
  </si>
  <si>
    <t>1-year probability female</t>
  </si>
  <si>
    <t>Weighted 1-year probability by gender</t>
  </si>
  <si>
    <t>Conversion to rate</t>
  </si>
  <si>
    <t>Conversion to cycle-length probability</t>
  </si>
  <si>
    <t>Packaging size</t>
  </si>
  <si>
    <t>[Monitoring costs]</t>
  </si>
  <si>
    <t>Text in [brackets] must be adapted</t>
  </si>
  <si>
    <t>Key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</si>
</sst>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DKK]"/>
    <numFmt numFmtId="166" formatCode="0.000"/>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9"/>
      <color rgb="FFFFFFFF"/>
      <name val="Calibri"/>
      <family val="2"/>
      <scheme val="minor"/>
    </font>
    <font>
      <sz val="9"/>
      <color theme="1"/>
      <name val="Calibri"/>
      <family val="2"/>
      <scheme val="minor"/>
    </font>
    <font>
      <sz val="9"/>
      <name val="Calibri"/>
      <family val="2"/>
      <scheme val="minor"/>
    </font>
    <font>
      <b/>
      <sz val="9"/>
      <color theme="1"/>
      <name val="Calibri"/>
      <family val="2"/>
      <scheme val="minor"/>
    </font>
    <font>
      <b/>
      <sz val="9"/>
      <name val="Calibri"/>
      <family val="2"/>
      <scheme val="minor"/>
    </font>
    <font>
      <u/>
      <sz val="9"/>
      <color theme="1"/>
      <name val="Calibri"/>
      <family val="2"/>
      <scheme val="minor"/>
    </font>
    <font>
      <b/>
      <sz val="14"/>
      <color theme="4"/>
      <name val="Calibri"/>
      <family val="2"/>
      <scheme val="minor"/>
    </font>
    <font>
      <b/>
      <sz val="18"/>
      <color rgb="FF005A55"/>
      <name val="Calibri"/>
      <family val="2"/>
      <scheme val="minor"/>
    </font>
    <font>
      <sz val="11"/>
      <color rgb="FF000000"/>
      <name val="Calibri"/>
      <family val="2"/>
    </font>
    <font>
      <sz val="11"/>
      <color rgb="FF000000"/>
      <name val="Calibri"/>
      <family val="2"/>
    </font>
    <font>
      <sz val="9"/>
      <color rgb="FF000000"/>
      <name val="Calibri"/>
      <family val="2"/>
    </font>
    <font>
      <b/>
      <sz val="11"/>
      <color rgb="FF000000"/>
      <name val="Calibri"/>
      <family val="2"/>
    </font>
    <font>
      <b/>
      <sz val="9"/>
      <color rgb="FFFFFFFF"/>
      <name val="Calibri"/>
      <family val="2"/>
    </font>
    <font>
      <b/>
      <sz val="9"/>
      <color rgb="FF000000"/>
      <name val="Calibri"/>
      <family val="2"/>
    </font>
    <font>
      <b/>
      <sz val="9"/>
      <color theme="1"/>
      <name val="Calibri"/>
      <family val="2"/>
    </font>
    <font>
      <b/>
      <i/>
      <sz val="11"/>
      <color theme="1"/>
      <name val="Calibri"/>
      <family val="2"/>
      <scheme val="minor"/>
    </font>
    <font>
      <sz val="9"/>
      <color theme="1"/>
      <name val="Calibri"/>
      <family val="2"/>
    </font>
    <font>
      <sz val="9"/>
      <color theme="4"/>
      <name val="Calibri"/>
      <family val="2"/>
    </font>
    <font>
      <b/>
      <i/>
      <sz val="11"/>
      <color rgb="FF000000"/>
      <name val="Calibri"/>
      <family val="2"/>
    </font>
    <font>
      <b/>
      <sz val="11"/>
      <color theme="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9.9978637043366805E-2"/>
        <bgColor indexed="64"/>
      </patternFill>
    </fill>
    <fill>
      <patternFill patternType="solid">
        <fgColor theme="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6" tint="0.749992370372631"/>
        <bgColor indexed="64"/>
      </patternFill>
    </fill>
  </fills>
  <borders count="3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49" fontId="0" fillId="0" borderId="0"/>
    <xf numFmtId="0" fontId="2" fillId="0" borderId="0"/>
    <xf numFmtId="43" fontId="2" fillId="0" borderId="0" applyFont="0" applyFill="0" applyBorder="0" applyAlignment="0" applyProtection="0"/>
    <xf numFmtId="0" fontId="13" fillId="0" borderId="0" applyNumberFormat="0" applyBorder="0" applyAlignment="0"/>
    <xf numFmtId="9" fontId="13" fillId="0" borderId="0" applyFont="0" applyFill="0" applyBorder="0" applyAlignment="0" applyProtection="0"/>
    <xf numFmtId="43" fontId="13" fillId="0" borderId="0" applyFont="0" applyFill="0" applyBorder="0" applyAlignment="0" applyProtection="0"/>
  </cellStyleXfs>
  <cellXfs count="153">
    <xf numFmtId="49" fontId="0" fillId="0" borderId="0" xfId="0"/>
    <xf numFmtId="3" fontId="6" fillId="2" borderId="5" xfId="0" applyNumberFormat="1" applyFont="1" applyFill="1" applyBorder="1" applyAlignment="1">
      <alignment horizontal="right" vertical="center"/>
    </xf>
    <xf numFmtId="3" fontId="6" fillId="2" borderId="0" xfId="0" applyNumberFormat="1" applyFont="1" applyFill="1" applyAlignment="1">
      <alignment horizontal="right" vertical="center"/>
    </xf>
    <xf numFmtId="3" fontId="7" fillId="2" borderId="8" xfId="0"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49" fontId="3" fillId="3" borderId="0" xfId="0" applyFont="1" applyFill="1"/>
    <xf numFmtId="49" fontId="5" fillId="4" borderId="6" xfId="0" applyFont="1" applyFill="1" applyBorder="1" applyAlignment="1">
      <alignment horizontal="center" vertical="center" wrapText="1"/>
    </xf>
    <xf numFmtId="49" fontId="5" fillId="4" borderId="5" xfId="0" applyFont="1" applyFill="1" applyBorder="1" applyAlignment="1">
      <alignment horizontal="center" vertical="center" wrapText="1"/>
    </xf>
    <xf numFmtId="49" fontId="5" fillId="4" borderId="5" xfId="0" applyFont="1" applyFill="1" applyBorder="1" applyAlignment="1">
      <alignment horizontal="right" vertical="center" wrapText="1"/>
    </xf>
    <xf numFmtId="49" fontId="5" fillId="4" borderId="8" xfId="0" applyFont="1" applyFill="1" applyBorder="1" applyAlignment="1">
      <alignment horizontal="right" vertical="center" wrapText="1"/>
    </xf>
    <xf numFmtId="49" fontId="4" fillId="5" borderId="0" xfId="0" applyFont="1" applyFill="1" applyAlignment="1">
      <alignment horizontal="left"/>
    </xf>
    <xf numFmtId="49" fontId="6" fillId="5" borderId="0" xfId="0" applyFont="1" applyFill="1" applyAlignment="1">
      <alignment horizontal="left"/>
    </xf>
    <xf numFmtId="49" fontId="6" fillId="5" borderId="0" xfId="0" applyFont="1" applyFill="1"/>
    <xf numFmtId="3" fontId="8" fillId="5" borderId="1" xfId="0" applyNumberFormat="1" applyFont="1" applyFill="1" applyBorder="1" applyAlignment="1">
      <alignment horizontal="right" vertical="center"/>
    </xf>
    <xf numFmtId="3" fontId="9" fillId="5" borderId="10" xfId="0" applyNumberFormat="1" applyFont="1" applyFill="1" applyBorder="1" applyAlignment="1">
      <alignment horizontal="right" vertical="center" wrapText="1"/>
    </xf>
    <xf numFmtId="49" fontId="0" fillId="5" borderId="0" xfId="0" applyFill="1"/>
    <xf numFmtId="164" fontId="8" fillId="5" borderId="12" xfId="0" applyNumberFormat="1" applyFont="1" applyFill="1" applyBorder="1" applyAlignment="1">
      <alignment horizontal="left" vertical="center"/>
    </xf>
    <xf numFmtId="164" fontId="8" fillId="5" borderId="13" xfId="0" applyNumberFormat="1" applyFont="1" applyFill="1" applyBorder="1" applyAlignment="1">
      <alignment horizontal="left" vertical="center"/>
    </xf>
    <xf numFmtId="164" fontId="7" fillId="2" borderId="2" xfId="0" applyNumberFormat="1" applyFont="1" applyFill="1" applyBorder="1" applyAlignment="1">
      <alignment horizontal="right" vertical="center" wrapText="1"/>
    </xf>
    <xf numFmtId="164" fontId="9" fillId="2" borderId="2" xfId="0" applyNumberFormat="1" applyFont="1" applyFill="1" applyBorder="1" applyAlignment="1">
      <alignment horizontal="right" vertical="center" wrapText="1"/>
    </xf>
    <xf numFmtId="49" fontId="5" fillId="4" borderId="5" xfId="0" applyFont="1" applyFill="1" applyBorder="1" applyAlignment="1">
      <alignment horizontal="left" vertical="center" wrapText="1"/>
    </xf>
    <xf numFmtId="49" fontId="4" fillId="5" borderId="0" xfId="0" applyFont="1" applyFill="1"/>
    <xf numFmtId="49" fontId="6" fillId="2" borderId="3" xfId="0" applyFont="1" applyFill="1" applyBorder="1"/>
    <xf numFmtId="49" fontId="10" fillId="5" borderId="0" xfId="0" applyFont="1" applyFill="1"/>
    <xf numFmtId="49" fontId="11" fillId="5" borderId="0" xfId="0" applyFont="1" applyFill="1"/>
    <xf numFmtId="2" fontId="6" fillId="5" borderId="0" xfId="0" applyNumberFormat="1" applyFont="1" applyFill="1"/>
    <xf numFmtId="164" fontId="6" fillId="2" borderId="12" xfId="0" applyNumberFormat="1" applyFont="1" applyFill="1" applyBorder="1" applyAlignment="1">
      <alignment horizontal="left" vertical="center"/>
    </xf>
    <xf numFmtId="164" fontId="6" fillId="2" borderId="13" xfId="0" applyNumberFormat="1" applyFont="1" applyFill="1" applyBorder="1" applyAlignment="1">
      <alignment horizontal="left" vertical="center"/>
    </xf>
    <xf numFmtId="49" fontId="3" fillId="3" borderId="4" xfId="0" applyFont="1" applyFill="1" applyBorder="1"/>
    <xf numFmtId="0" fontId="16" fillId="5" borderId="0" xfId="3" applyNumberFormat="1" applyFont="1" applyFill="1" applyAlignment="1">
      <alignment horizontal="left" vertical="top" wrapText="1"/>
    </xf>
    <xf numFmtId="0" fontId="15" fillId="5" borderId="0" xfId="3" applyNumberFormat="1" applyFont="1" applyFill="1" applyAlignment="1">
      <alignment horizontal="center"/>
    </xf>
    <xf numFmtId="0" fontId="16" fillId="5" borderId="0" xfId="3" applyNumberFormat="1" applyFont="1" applyFill="1"/>
    <xf numFmtId="0" fontId="15" fillId="5" borderId="0" xfId="3" applyNumberFormat="1" applyFont="1" applyFill="1"/>
    <xf numFmtId="166" fontId="15" fillId="5" borderId="0" xfId="5" applyNumberFormat="1" applyFont="1" applyFill="1" applyBorder="1" applyAlignment="1">
      <alignment horizontal="center"/>
    </xf>
    <xf numFmtId="0" fontId="18" fillId="5" borderId="25" xfId="3" applyNumberFormat="1" applyFont="1" applyFill="1" applyBorder="1" applyAlignment="1">
      <alignment horizontal="center"/>
    </xf>
    <xf numFmtId="166" fontId="15" fillId="5" borderId="26" xfId="5" applyNumberFormat="1" applyFont="1" applyFill="1" applyBorder="1" applyAlignment="1">
      <alignment horizontal="center"/>
    </xf>
    <xf numFmtId="0" fontId="18" fillId="5" borderId="27" xfId="3" applyNumberFormat="1" applyFont="1" applyFill="1" applyBorder="1" applyAlignment="1">
      <alignment horizontal="center"/>
    </xf>
    <xf numFmtId="166" fontId="15" fillId="5" borderId="28" xfId="5" applyNumberFormat="1" applyFont="1" applyFill="1" applyBorder="1" applyAlignment="1">
      <alignment horizontal="center"/>
    </xf>
    <xf numFmtId="166" fontId="15" fillId="5" borderId="29" xfId="5" applyNumberFormat="1" applyFont="1" applyFill="1" applyBorder="1" applyAlignment="1">
      <alignment horizontal="center"/>
    </xf>
    <xf numFmtId="9" fontId="19" fillId="6" borderId="21" xfId="4" applyFont="1" applyFill="1" applyBorder="1" applyAlignment="1">
      <alignment horizontal="center" vertical="center" wrapText="1"/>
    </xf>
    <xf numFmtId="0" fontId="19" fillId="6" borderId="21" xfId="3" applyNumberFormat="1" applyFont="1" applyFill="1" applyBorder="1" applyAlignment="1">
      <alignment horizontal="center" vertical="center" wrapText="1"/>
    </xf>
    <xf numFmtId="0" fontId="16" fillId="5" borderId="0" xfId="3" applyNumberFormat="1" applyFont="1" applyFill="1" applyAlignment="1">
      <alignment vertical="top" wrapText="1"/>
    </xf>
    <xf numFmtId="49" fontId="20" fillId="5" borderId="0" xfId="0" applyFont="1" applyFill="1"/>
    <xf numFmtId="49" fontId="21" fillId="5" borderId="0" xfId="0" applyFont="1" applyFill="1"/>
    <xf numFmtId="49" fontId="2" fillId="3" borderId="0" xfId="0" applyFont="1" applyFill="1"/>
    <xf numFmtId="49" fontId="21" fillId="4" borderId="0" xfId="0" applyFont="1" applyFill="1"/>
    <xf numFmtId="49" fontId="21" fillId="4" borderId="1" xfId="0" applyFont="1" applyFill="1" applyBorder="1"/>
    <xf numFmtId="49" fontId="21" fillId="4" borderId="7" xfId="0" applyFont="1" applyFill="1" applyBorder="1"/>
    <xf numFmtId="49" fontId="21" fillId="4" borderId="2" xfId="0" applyFont="1" applyFill="1" applyBorder="1"/>
    <xf numFmtId="49" fontId="21" fillId="4" borderId="9" xfId="0" applyFont="1" applyFill="1" applyBorder="1"/>
    <xf numFmtId="49" fontId="21" fillId="4" borderId="10" xfId="0" applyFont="1" applyFill="1" applyBorder="1"/>
    <xf numFmtId="49" fontId="21" fillId="5" borderId="6" xfId="0" applyFont="1" applyFill="1" applyBorder="1"/>
    <xf numFmtId="49" fontId="21" fillId="5" borderId="5" xfId="0" applyFont="1" applyFill="1" applyBorder="1"/>
    <xf numFmtId="49" fontId="21" fillId="5" borderId="8" xfId="0" applyFont="1" applyFill="1" applyBorder="1"/>
    <xf numFmtId="49" fontId="21" fillId="5" borderId="7" xfId="0" applyFont="1" applyFill="1" applyBorder="1"/>
    <xf numFmtId="49" fontId="21" fillId="5" borderId="2" xfId="0" applyFont="1" applyFill="1" applyBorder="1"/>
    <xf numFmtId="49" fontId="21" fillId="5" borderId="9" xfId="0" applyFont="1" applyFill="1" applyBorder="1"/>
    <xf numFmtId="49" fontId="21" fillId="5" borderId="1" xfId="0" applyFont="1" applyFill="1" applyBorder="1"/>
    <xf numFmtId="49" fontId="21" fillId="5" borderId="10" xfId="0" applyFont="1" applyFill="1" applyBorder="1"/>
    <xf numFmtId="49" fontId="22" fillId="5" borderId="0" xfId="0" applyFont="1" applyFill="1"/>
    <xf numFmtId="49" fontId="21" fillId="2" borderId="3" xfId="0" applyFont="1" applyFill="1" applyBorder="1"/>
    <xf numFmtId="49" fontId="5" fillId="4" borderId="30" xfId="0" applyFont="1" applyFill="1" applyBorder="1" applyAlignment="1">
      <alignment horizontal="left" vertical="center" wrapText="1"/>
    </xf>
    <xf numFmtId="49" fontId="5" fillId="4" borderId="31" xfId="0" applyFont="1" applyFill="1" applyBorder="1" applyAlignment="1">
      <alignment horizontal="left" vertical="center" wrapText="1"/>
    </xf>
    <xf numFmtId="3" fontId="8" fillId="5" borderId="34" xfId="0" applyNumberFormat="1" applyFont="1" applyFill="1" applyBorder="1" applyAlignment="1">
      <alignment horizontal="right" vertical="center"/>
    </xf>
    <xf numFmtId="3" fontId="9" fillId="5" borderId="35" xfId="0" applyNumberFormat="1" applyFont="1" applyFill="1" applyBorder="1" applyAlignment="1">
      <alignment horizontal="right" vertical="center" wrapText="1"/>
    </xf>
    <xf numFmtId="0" fontId="14" fillId="3" borderId="0" xfId="3" applyNumberFormat="1" applyFont="1" applyFill="1" applyBorder="1"/>
    <xf numFmtId="0" fontId="16" fillId="3" borderId="0" xfId="3" applyNumberFormat="1" applyFont="1" applyFill="1" applyBorder="1"/>
    <xf numFmtId="14" fontId="16" fillId="3" borderId="0" xfId="3" applyNumberFormat="1" applyFont="1" applyFill="1" applyBorder="1"/>
    <xf numFmtId="0" fontId="15" fillId="3" borderId="7" xfId="3" applyNumberFormat="1" applyFont="1" applyFill="1" applyBorder="1"/>
    <xf numFmtId="0" fontId="15" fillId="3" borderId="0" xfId="3" applyNumberFormat="1" applyFont="1" applyFill="1" applyBorder="1"/>
    <xf numFmtId="0" fontId="14" fillId="3" borderId="0" xfId="3" applyNumberFormat="1" applyFont="1" applyFill="1" applyBorder="1" applyAlignment="1">
      <alignment horizontal="center"/>
    </xf>
    <xf numFmtId="49" fontId="21" fillId="3" borderId="0" xfId="0" applyFont="1" applyFill="1"/>
    <xf numFmtId="0" fontId="17" fillId="7" borderId="22" xfId="3" applyNumberFormat="1" applyFont="1" applyFill="1" applyBorder="1" applyAlignment="1">
      <alignment horizontal="center" vertical="center" wrapText="1"/>
    </xf>
    <xf numFmtId="0" fontId="17" fillId="7" borderId="23" xfId="3" applyNumberFormat="1" applyFont="1" applyFill="1" applyBorder="1" applyAlignment="1">
      <alignment horizontal="center" vertical="center" wrapText="1"/>
    </xf>
    <xf numFmtId="0" fontId="17" fillId="7" borderId="24" xfId="3" applyNumberFormat="1" applyFont="1" applyFill="1" applyBorder="1" applyAlignment="1">
      <alignment horizontal="center" vertical="center" wrapText="1"/>
    </xf>
    <xf numFmtId="0" fontId="23" fillId="5" borderId="0" xfId="3" applyNumberFormat="1" applyFont="1" applyFill="1"/>
    <xf numFmtId="49" fontId="6" fillId="5" borderId="11" xfId="0" applyFont="1" applyFill="1" applyBorder="1" applyAlignment="1">
      <alignment horizontal="left" vertical="center"/>
    </xf>
    <xf numFmtId="49" fontId="6" fillId="5" borderId="12" xfId="0" applyFont="1" applyFill="1" applyBorder="1" applyAlignment="1">
      <alignment horizontal="left" vertical="center"/>
    </xf>
    <xf numFmtId="49" fontId="12" fillId="5" borderId="0" xfId="0" applyFont="1" applyFill="1" applyAlignment="1">
      <alignment vertical="center"/>
    </xf>
    <xf numFmtId="49" fontId="21" fillId="5" borderId="0" xfId="0" applyFont="1" applyFill="1" applyAlignment="1">
      <alignment horizontal="left" wrapText="1"/>
    </xf>
    <xf numFmtId="49" fontId="1" fillId="5" borderId="0" xfId="0" applyFont="1" applyFill="1"/>
    <xf numFmtId="49" fontId="1" fillId="8" borderId="7" xfId="0" applyFont="1" applyFill="1" applyBorder="1"/>
    <xf numFmtId="49" fontId="1" fillId="8" borderId="0" xfId="0" applyFont="1" applyFill="1"/>
    <xf numFmtId="49" fontId="12" fillId="8" borderId="0" xfId="0" applyFont="1" applyFill="1" applyAlignment="1">
      <alignment vertical="center"/>
    </xf>
    <xf numFmtId="49" fontId="5" fillId="4" borderId="6" xfId="0" applyFont="1" applyFill="1" applyBorder="1" applyAlignment="1">
      <alignment horizontal="left" vertical="center" wrapText="1"/>
    </xf>
    <xf numFmtId="49" fontId="5" fillId="4" borderId="8" xfId="0" applyFont="1" applyFill="1" applyBorder="1" applyAlignment="1">
      <alignment horizontal="left" vertical="center" wrapText="1"/>
    </xf>
    <xf numFmtId="3" fontId="6" fillId="2" borderId="12" xfId="0" applyNumberFormat="1" applyFont="1" applyFill="1" applyBorder="1" applyAlignment="1">
      <alignment horizontal="left" vertical="center"/>
    </xf>
    <xf numFmtId="3" fontId="7" fillId="2" borderId="13"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xf>
    <xf numFmtId="3" fontId="8" fillId="5" borderId="34" xfId="0" applyNumberFormat="1" applyFont="1" applyFill="1" applyBorder="1" applyAlignment="1">
      <alignment horizontal="left" vertical="center"/>
    </xf>
    <xf numFmtId="3" fontId="8" fillId="5" borderId="33" xfId="0" applyNumberFormat="1" applyFont="1" applyFill="1" applyBorder="1" applyAlignment="1">
      <alignment horizontal="left" vertical="center"/>
    </xf>
    <xf numFmtId="49" fontId="1" fillId="5" borderId="2" xfId="0" applyFont="1" applyFill="1" applyBorder="1"/>
    <xf numFmtId="49" fontId="1" fillId="3" borderId="7" xfId="0" applyFont="1" applyFill="1" applyBorder="1"/>
    <xf numFmtId="49" fontId="1" fillId="3" borderId="0" xfId="0" applyFont="1" applyFill="1"/>
    <xf numFmtId="164" fontId="6" fillId="2" borderId="0" xfId="0" applyNumberFormat="1" applyFont="1" applyFill="1" applyAlignment="1">
      <alignment horizontal="right" vertical="center"/>
    </xf>
    <xf numFmtId="164" fontId="8" fillId="2" borderId="0" xfId="0" applyNumberFormat="1" applyFont="1" applyFill="1" applyAlignment="1">
      <alignment horizontal="right" vertical="center"/>
    </xf>
    <xf numFmtId="49" fontId="1" fillId="5" borderId="32" xfId="0" applyFont="1" applyFill="1" applyBorder="1"/>
    <xf numFmtId="49" fontId="1" fillId="2" borderId="3" xfId="0" applyFont="1" applyFill="1" applyBorder="1"/>
    <xf numFmtId="49" fontId="1" fillId="5" borderId="1" xfId="0" applyFont="1" applyFill="1" applyBorder="1"/>
    <xf numFmtId="49" fontId="1" fillId="5" borderId="10" xfId="0" applyFont="1" applyFill="1" applyBorder="1"/>
    <xf numFmtId="2" fontId="1" fillId="5" borderId="0" xfId="0" applyNumberFormat="1" applyFont="1" applyFill="1"/>
    <xf numFmtId="49" fontId="1" fillId="5" borderId="26" xfId="0" applyFont="1" applyFill="1" applyBorder="1"/>
    <xf numFmtId="49" fontId="1" fillId="3" borderId="5" xfId="0" applyFont="1" applyFill="1" applyBorder="1"/>
    <xf numFmtId="49" fontId="1" fillId="3" borderId="1" xfId="0" applyFont="1" applyFill="1" applyBorder="1"/>
    <xf numFmtId="0" fontId="16" fillId="5" borderId="2" xfId="3" applyNumberFormat="1" applyFont="1" applyFill="1" applyBorder="1"/>
    <xf numFmtId="0" fontId="13" fillId="3" borderId="0" xfId="3" applyNumberFormat="1" applyFill="1" applyBorder="1"/>
    <xf numFmtId="0" fontId="13" fillId="5" borderId="0" xfId="3" applyNumberFormat="1" applyFill="1" applyAlignment="1">
      <alignment horizontal="center"/>
    </xf>
    <xf numFmtId="0" fontId="13" fillId="5" borderId="0" xfId="3" applyNumberFormat="1" applyFill="1"/>
    <xf numFmtId="0" fontId="13" fillId="3" borderId="7" xfId="3" applyNumberFormat="1" applyFill="1" applyBorder="1"/>
    <xf numFmtId="0" fontId="13" fillId="3" borderId="5" xfId="3" applyNumberFormat="1" applyFill="1" applyBorder="1" applyAlignment="1">
      <alignment horizontal="center"/>
    </xf>
    <xf numFmtId="0" fontId="13" fillId="3" borderId="5" xfId="3" applyNumberFormat="1" applyFill="1" applyBorder="1"/>
    <xf numFmtId="49" fontId="21" fillId="5" borderId="0" xfId="0" applyFont="1" applyFill="1"/>
    <xf numFmtId="49" fontId="21" fillId="5" borderId="2" xfId="0" applyFont="1" applyFill="1" applyBorder="1"/>
    <xf numFmtId="49" fontId="11" fillId="5" borderId="0" xfId="0" applyFont="1" applyFill="1" applyAlignment="1">
      <alignment horizontal="left" wrapText="1"/>
    </xf>
    <xf numFmtId="49" fontId="21" fillId="5" borderId="0" xfId="0" applyFont="1" applyFill="1" applyAlignment="1">
      <alignment horizontal="left" wrapText="1"/>
    </xf>
    <xf numFmtId="49" fontId="21" fillId="4" borderId="6" xfId="0" applyFont="1" applyFill="1" applyBorder="1" applyAlignment="1">
      <alignment horizontal="center"/>
    </xf>
    <xf numFmtId="49" fontId="21" fillId="4" borderId="5" xfId="0" applyFont="1" applyFill="1" applyBorder="1" applyAlignment="1">
      <alignment horizontal="center"/>
    </xf>
    <xf numFmtId="49" fontId="21" fillId="4" borderId="8" xfId="0" applyFont="1" applyFill="1" applyBorder="1" applyAlignment="1">
      <alignment horizontal="center"/>
    </xf>
    <xf numFmtId="49" fontId="21" fillId="4" borderId="7" xfId="0" applyFont="1" applyFill="1" applyBorder="1" applyAlignment="1">
      <alignment horizontal="center"/>
    </xf>
    <xf numFmtId="49" fontId="21" fillId="4" borderId="0" xfId="0" applyFont="1" applyFill="1" applyAlignment="1">
      <alignment horizontal="center"/>
    </xf>
    <xf numFmtId="49" fontId="21" fillId="4" borderId="2" xfId="0" applyFont="1" applyFill="1" applyBorder="1" applyAlignment="1">
      <alignment horizontal="center"/>
    </xf>
    <xf numFmtId="49" fontId="21" fillId="5" borderId="0" xfId="0" applyFont="1" applyFill="1" applyAlignment="1">
      <alignment horizontal="left" vertical="top" wrapText="1"/>
    </xf>
    <xf numFmtId="49" fontId="11" fillId="5" borderId="0" xfId="0" applyFont="1" applyFill="1"/>
    <xf numFmtId="49" fontId="4" fillId="5" borderId="0" xfId="0" applyFont="1" applyFill="1"/>
    <xf numFmtId="49" fontId="12" fillId="5" borderId="0" xfId="0" applyFont="1" applyFill="1"/>
    <xf numFmtId="49" fontId="6" fillId="5" borderId="7" xfId="0" applyFont="1" applyFill="1" applyBorder="1" applyAlignment="1">
      <alignment horizontal="left" vertical="center"/>
    </xf>
    <xf numFmtId="49" fontId="6" fillId="5" borderId="0" xfId="0" applyFont="1" applyFill="1" applyAlignment="1">
      <alignment horizontal="left" vertical="center"/>
    </xf>
    <xf numFmtId="49" fontId="6" fillId="5" borderId="6" xfId="0" applyFont="1" applyFill="1" applyBorder="1" applyAlignment="1">
      <alignment horizontal="left" vertical="center"/>
    </xf>
    <xf numFmtId="49" fontId="6" fillId="5" borderId="5" xfId="0" applyFont="1" applyFill="1" applyBorder="1" applyAlignment="1">
      <alignment horizontal="left" vertical="center"/>
    </xf>
    <xf numFmtId="49" fontId="6" fillId="5" borderId="7" xfId="0" applyFont="1" applyFill="1" applyBorder="1" applyAlignment="1">
      <alignment vertical="center"/>
    </xf>
    <xf numFmtId="49" fontId="6" fillId="5" borderId="0" xfId="0" applyFont="1" applyFill="1" applyAlignment="1">
      <alignment vertical="center"/>
    </xf>
    <xf numFmtId="49" fontId="10" fillId="5" borderId="0" xfId="0" applyFont="1" applyFill="1" applyAlignment="1">
      <alignment horizontal="left" vertical="center"/>
    </xf>
    <xf numFmtId="165" fontId="9" fillId="5" borderId="17" xfId="0" applyNumberFormat="1" applyFont="1" applyFill="1" applyBorder="1" applyAlignment="1">
      <alignment horizontal="right" vertical="center" wrapText="1"/>
    </xf>
    <xf numFmtId="165" fontId="9" fillId="5" borderId="20" xfId="0" applyNumberFormat="1" applyFont="1" applyFill="1" applyBorder="1" applyAlignment="1">
      <alignment horizontal="right" vertical="center" wrapText="1"/>
    </xf>
    <xf numFmtId="165" fontId="9" fillId="5" borderId="19" xfId="0" applyNumberFormat="1" applyFont="1" applyFill="1" applyBorder="1" applyAlignment="1">
      <alignment horizontal="right" vertical="center" wrapText="1"/>
    </xf>
    <xf numFmtId="49" fontId="8" fillId="5" borderId="11" xfId="0" applyFont="1" applyFill="1" applyBorder="1" applyAlignment="1">
      <alignment horizontal="left" vertical="center"/>
    </xf>
    <xf numFmtId="49" fontId="8" fillId="5" borderId="12" xfId="0" applyFont="1" applyFill="1" applyBorder="1" applyAlignment="1">
      <alignment horizontal="left" vertical="center"/>
    </xf>
    <xf numFmtId="49" fontId="8" fillId="5" borderId="9" xfId="0" applyFont="1" applyFill="1" applyBorder="1" applyAlignment="1">
      <alignment horizontal="left" vertical="center"/>
    </xf>
    <xf numFmtId="49" fontId="8" fillId="5" borderId="1" xfId="0" applyFont="1" applyFill="1" applyBorder="1" applyAlignment="1">
      <alignment horizontal="left" vertical="center"/>
    </xf>
    <xf numFmtId="49" fontId="8" fillId="5" borderId="7" xfId="0" applyFont="1" applyFill="1" applyBorder="1" applyAlignment="1">
      <alignment horizontal="left" vertical="center"/>
    </xf>
    <xf numFmtId="49" fontId="8" fillId="5" borderId="0" xfId="0" applyFont="1" applyFill="1" applyAlignment="1">
      <alignment horizontal="left" vertical="center"/>
    </xf>
    <xf numFmtId="49" fontId="8" fillId="5" borderId="14" xfId="0" applyFont="1" applyFill="1" applyBorder="1" applyAlignment="1">
      <alignment vertical="center"/>
    </xf>
    <xf numFmtId="49" fontId="8" fillId="5" borderId="0" xfId="0" applyFont="1" applyFill="1" applyAlignment="1">
      <alignment vertical="center"/>
    </xf>
    <xf numFmtId="49" fontId="8" fillId="5" borderId="18" xfId="0" applyFont="1" applyFill="1" applyBorder="1" applyAlignment="1">
      <alignment vertical="center"/>
    </xf>
    <xf numFmtId="49" fontId="8" fillId="5" borderId="4" xfId="0" applyFont="1" applyFill="1" applyBorder="1" applyAlignment="1">
      <alignment vertical="center"/>
    </xf>
    <xf numFmtId="49" fontId="8" fillId="5" borderId="15" xfId="0" applyFont="1" applyFill="1" applyBorder="1" applyAlignment="1">
      <alignment vertical="center" wrapText="1"/>
    </xf>
    <xf numFmtId="49" fontId="8" fillId="5" borderId="16" xfId="0" applyFont="1" applyFill="1" applyBorder="1" applyAlignment="1">
      <alignment vertical="center"/>
    </xf>
    <xf numFmtId="49" fontId="4" fillId="5" borderId="1" xfId="0" applyFont="1" applyFill="1" applyBorder="1"/>
    <xf numFmtId="49" fontId="6" fillId="5" borderId="11" xfId="0" applyFont="1" applyFill="1" applyBorder="1" applyAlignment="1">
      <alignment horizontal="left" vertical="center"/>
    </xf>
    <xf numFmtId="49" fontId="6" fillId="5" borderId="12" xfId="0" applyFont="1" applyFill="1" applyBorder="1" applyAlignment="1">
      <alignment horizontal="left" vertical="center"/>
    </xf>
    <xf numFmtId="0" fontId="17" fillId="7" borderId="21" xfId="3" applyNumberFormat="1" applyFont="1" applyFill="1" applyBorder="1" applyAlignment="1">
      <alignment horizontal="center" vertical="center" wrapText="1"/>
    </xf>
    <xf numFmtId="0" fontId="23" fillId="5" borderId="0" xfId="3" applyNumberFormat="1" applyFont="1" applyFill="1" applyAlignment="1">
      <alignment horizontal="left" vertical="top" wrapText="1"/>
    </xf>
    <xf numFmtId="49" fontId="12" fillId="5" borderId="0" xfId="0" applyFont="1" applyFill="1" applyAlignment="1">
      <alignment vertical="center"/>
    </xf>
  </cellXfs>
  <cellStyles count="6">
    <cellStyle name="Komma 2" xfId="2" xr:uid="{DE1E7DDE-3C64-4B43-A6F7-2EE226D234CF}"/>
    <cellStyle name="Komma 3" xfId="5" xr:uid="{59163AF9-329F-41B4-AAB4-9276EAE17F83}"/>
    <cellStyle name="Normal" xfId="0" builtinId="0"/>
    <cellStyle name="Normal 2" xfId="1" xr:uid="{DB053DED-31FE-4681-92D8-4707D6EBE1C3}"/>
    <cellStyle name="Normal 3" xfId="3" xr:uid="{00E98BAB-3158-485A-B700-9A3FCFF3B9BD}"/>
    <cellStyle name="Procent 2" xfId="4" xr:uid="{FA720D74-DC73-4448-A722-B899D3828057}"/>
  </cellStyles>
  <dxfs count="0"/>
  <tableStyles count="0" defaultTableStyle="TableStyleMedium2" defaultPivotStyle="PivotStyleLight16"/>
  <colors>
    <mruColors>
      <color rgb="FF005A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2</xdr:row>
      <xdr:rowOff>85725</xdr:rowOff>
    </xdr:from>
    <xdr:to>
      <xdr:col>13</xdr:col>
      <xdr:colOff>587685</xdr:colOff>
      <xdr:row>5</xdr:row>
      <xdr:rowOff>57210</xdr:rowOff>
    </xdr:to>
    <xdr:pic>
      <xdr:nvPicPr>
        <xdr:cNvPr id="2" name="Billede 1">
          <a:extLst>
            <a:ext uri="{FF2B5EF4-FFF2-40B4-BE49-F238E27FC236}">
              <a16:creationId xmlns:a16="http://schemas.microsoft.com/office/drawing/2014/main" id="{8AD97D5B-5B72-4EA5-9B75-515320178645}"/>
            </a:ext>
          </a:extLst>
        </xdr:cNvPr>
        <xdr:cNvPicPr>
          <a:picLocks noChangeAspect="1"/>
        </xdr:cNvPicPr>
      </xdr:nvPicPr>
      <xdr:blipFill>
        <a:blip xmlns:r="http://schemas.openxmlformats.org/officeDocument/2006/relationships" r:embed="rId1"/>
        <a:stretch>
          <a:fillRect/>
        </a:stretch>
      </xdr:blipFill>
      <xdr:spPr>
        <a:xfrm>
          <a:off x="5943600" y="390525"/>
          <a:ext cx="2219635" cy="428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574675</xdr:colOff>
      <xdr:row>1</xdr:row>
      <xdr:rowOff>34925</xdr:rowOff>
    </xdr:from>
    <xdr:to>
      <xdr:col>10</xdr:col>
      <xdr:colOff>244785</xdr:colOff>
      <xdr:row>2</xdr:row>
      <xdr:rowOff>168335</xdr:rowOff>
    </xdr:to>
    <xdr:pic>
      <xdr:nvPicPr>
        <xdr:cNvPr id="2" name="Picture 1">
          <a:extLst>
            <a:ext uri="{FF2B5EF4-FFF2-40B4-BE49-F238E27FC236}">
              <a16:creationId xmlns:a16="http://schemas.microsoft.com/office/drawing/2014/main" id="{B23A5CF2-FC92-4F53-B5D6-FADEC0E109A9}"/>
            </a:ext>
            <a:ext uri="{147F2762-F138-4A5C-976F-8EAC2B608ADB}">
              <a16:predDERef xmlns:a16="http://schemas.microsoft.com/office/drawing/2014/main" pred="{84CBBBB3-3325-4B98-8FA6-8EDFAD44567B}"/>
            </a:ext>
          </a:extLst>
        </xdr:cNvPr>
        <xdr:cNvPicPr>
          <a:picLocks noChangeAspect="1"/>
        </xdr:cNvPicPr>
      </xdr:nvPicPr>
      <xdr:blipFill>
        <a:blip xmlns:r="http://schemas.openxmlformats.org/officeDocument/2006/relationships" r:embed="rId1"/>
        <a:stretch>
          <a:fillRect/>
        </a:stretch>
      </xdr:blipFill>
      <xdr:spPr>
        <a:xfrm>
          <a:off x="9147175" y="225425"/>
          <a:ext cx="2238685" cy="431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47624</xdr:colOff>
      <xdr:row>42</xdr:row>
      <xdr:rowOff>104776</xdr:rowOff>
    </xdr:from>
    <xdr:to>
      <xdr:col>21</xdr:col>
      <xdr:colOff>988644</xdr:colOff>
      <xdr:row>57</xdr:row>
      <xdr:rowOff>1276</xdr:rowOff>
    </xdr:to>
    <xdr:pic>
      <xdr:nvPicPr>
        <xdr:cNvPr id="4" name="Billede 3">
          <a:extLst>
            <a:ext uri="{FF2B5EF4-FFF2-40B4-BE49-F238E27FC236}">
              <a16:creationId xmlns:a16="http://schemas.microsoft.com/office/drawing/2014/main" id="{0D126FF7-077B-EBB2-7C51-48A2D83F2F6A}"/>
            </a:ext>
          </a:extLst>
        </xdr:cNvPr>
        <xdr:cNvPicPr>
          <a:picLocks noChangeAspect="1"/>
        </xdr:cNvPicPr>
      </xdr:nvPicPr>
      <xdr:blipFill>
        <a:blip xmlns:r="http://schemas.openxmlformats.org/officeDocument/2006/relationships" r:embed="rId1"/>
        <a:stretch>
          <a:fillRect/>
        </a:stretch>
      </xdr:blipFill>
      <xdr:spPr>
        <a:xfrm>
          <a:off x="8162924" y="8086726"/>
          <a:ext cx="9332545" cy="2754000"/>
        </a:xfrm>
        <a:prstGeom prst="rect">
          <a:avLst/>
        </a:prstGeom>
      </xdr:spPr>
    </xdr:pic>
    <xdr:clientData/>
  </xdr:twoCellAnchor>
  <xdr:twoCellAnchor editAs="oneCell">
    <xdr:from>
      <xdr:col>17</xdr:col>
      <xdr:colOff>666750</xdr:colOff>
      <xdr:row>1</xdr:row>
      <xdr:rowOff>38100</xdr:rowOff>
    </xdr:from>
    <xdr:to>
      <xdr:col>21</xdr:col>
      <xdr:colOff>143185</xdr:colOff>
      <xdr:row>2</xdr:row>
      <xdr:rowOff>177860</xdr:rowOff>
    </xdr:to>
    <xdr:pic>
      <xdr:nvPicPr>
        <xdr:cNvPr id="2" name="Picture 1">
          <a:extLst>
            <a:ext uri="{FF2B5EF4-FFF2-40B4-BE49-F238E27FC236}">
              <a16:creationId xmlns:a16="http://schemas.microsoft.com/office/drawing/2014/main" id="{C9A4F186-E54A-4446-85FC-53F3FF1FD103}"/>
            </a:ext>
            <a:ext uri="{147F2762-F138-4A5C-976F-8EAC2B608ADB}">
              <a16:predDERef xmlns:a16="http://schemas.microsoft.com/office/drawing/2014/main" pred="{0D126FF7-077B-EBB2-7C51-48A2D83F2F6A}"/>
            </a:ext>
          </a:extLst>
        </xdr:cNvPr>
        <xdr:cNvPicPr>
          <a:picLocks noChangeAspect="1"/>
        </xdr:cNvPicPr>
      </xdr:nvPicPr>
      <xdr:blipFill>
        <a:blip xmlns:r="http://schemas.openxmlformats.org/officeDocument/2006/relationships" r:embed="rId2"/>
        <a:stretch>
          <a:fillRect/>
        </a:stretch>
      </xdr:blipFill>
      <xdr:spPr>
        <a:xfrm>
          <a:off x="14573250" y="228600"/>
          <a:ext cx="2219635" cy="428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37120</xdr:colOff>
      <xdr:row>18</xdr:row>
      <xdr:rowOff>62979</xdr:rowOff>
    </xdr:from>
    <xdr:to>
      <xdr:col>21</xdr:col>
      <xdr:colOff>986768</xdr:colOff>
      <xdr:row>31</xdr:row>
      <xdr:rowOff>143973</xdr:rowOff>
    </xdr:to>
    <xdr:pic>
      <xdr:nvPicPr>
        <xdr:cNvPr id="35" name="Billede 2">
          <a:extLst>
            <a:ext uri="{FF2B5EF4-FFF2-40B4-BE49-F238E27FC236}">
              <a16:creationId xmlns:a16="http://schemas.microsoft.com/office/drawing/2014/main" id="{84CBBBB3-3325-4B98-8FA6-8EDFAD44567B}"/>
            </a:ext>
          </a:extLst>
        </xdr:cNvPr>
        <xdr:cNvPicPr>
          <a:picLocks noChangeAspect="1"/>
        </xdr:cNvPicPr>
      </xdr:nvPicPr>
      <xdr:blipFill>
        <a:blip xmlns:r="http://schemas.openxmlformats.org/officeDocument/2006/relationships" r:embed="rId1"/>
        <a:stretch>
          <a:fillRect/>
        </a:stretch>
      </xdr:blipFill>
      <xdr:spPr>
        <a:xfrm>
          <a:off x="8149569" y="3503642"/>
          <a:ext cx="9341173" cy="2554319"/>
        </a:xfrm>
        <a:prstGeom prst="rect">
          <a:avLst/>
        </a:prstGeom>
      </xdr:spPr>
    </xdr:pic>
    <xdr:clientData/>
  </xdr:twoCellAnchor>
  <xdr:twoCellAnchor editAs="oneCell">
    <xdr:from>
      <xdr:col>17</xdr:col>
      <xdr:colOff>666750</xdr:colOff>
      <xdr:row>1</xdr:row>
      <xdr:rowOff>28575</xdr:rowOff>
    </xdr:from>
    <xdr:to>
      <xdr:col>21</xdr:col>
      <xdr:colOff>143185</xdr:colOff>
      <xdr:row>2</xdr:row>
      <xdr:rowOff>161985</xdr:rowOff>
    </xdr:to>
    <xdr:pic>
      <xdr:nvPicPr>
        <xdr:cNvPr id="2" name="Picture 1">
          <a:extLst>
            <a:ext uri="{FF2B5EF4-FFF2-40B4-BE49-F238E27FC236}">
              <a16:creationId xmlns:a16="http://schemas.microsoft.com/office/drawing/2014/main" id="{3F1D6F01-B6BB-4233-BCCB-0174B1D605DB}"/>
            </a:ext>
            <a:ext uri="{147F2762-F138-4A5C-976F-8EAC2B608ADB}">
              <a16:predDERef xmlns:a16="http://schemas.microsoft.com/office/drawing/2014/main" pred="{84CBBBB3-3325-4B98-8FA6-8EDFAD44567B}"/>
            </a:ext>
          </a:extLst>
        </xdr:cNvPr>
        <xdr:cNvPicPr>
          <a:picLocks noChangeAspect="1"/>
        </xdr:cNvPicPr>
      </xdr:nvPicPr>
      <xdr:blipFill>
        <a:blip xmlns:r="http://schemas.openxmlformats.org/officeDocument/2006/relationships" r:embed="rId2"/>
        <a:stretch>
          <a:fillRect/>
        </a:stretch>
      </xdr:blipFill>
      <xdr:spPr>
        <a:xfrm>
          <a:off x="14239875" y="219075"/>
          <a:ext cx="2219635" cy="4286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238125</xdr:colOff>
      <xdr:row>1</xdr:row>
      <xdr:rowOff>28575</xdr:rowOff>
    </xdr:from>
    <xdr:to>
      <xdr:col>8</xdr:col>
      <xdr:colOff>2457760</xdr:colOff>
      <xdr:row>2</xdr:row>
      <xdr:rowOff>165160</xdr:rowOff>
    </xdr:to>
    <xdr:pic>
      <xdr:nvPicPr>
        <xdr:cNvPr id="8" name="Picture 1">
          <a:extLst>
            <a:ext uri="{FF2B5EF4-FFF2-40B4-BE49-F238E27FC236}">
              <a16:creationId xmlns:a16="http://schemas.microsoft.com/office/drawing/2014/main" id="{5A6CFD10-C7E3-4DA3-8D4E-3AB19A0D2718}"/>
            </a:ext>
            <a:ext uri="{147F2762-F138-4A5C-976F-8EAC2B608ADB}">
              <a16:predDERef xmlns:a16="http://schemas.microsoft.com/office/drawing/2014/main" pred="{8E25B6F6-31B5-4F7A-8835-49E9FC94F481}"/>
            </a:ext>
          </a:extLst>
        </xdr:cNvPr>
        <xdr:cNvPicPr>
          <a:picLocks noChangeAspect="1"/>
        </xdr:cNvPicPr>
      </xdr:nvPicPr>
      <xdr:blipFill>
        <a:blip xmlns:r="http://schemas.openxmlformats.org/officeDocument/2006/relationships" r:embed="rId1"/>
        <a:stretch>
          <a:fillRect/>
        </a:stretch>
      </xdr:blipFill>
      <xdr:spPr>
        <a:xfrm>
          <a:off x="6981825" y="212725"/>
          <a:ext cx="2219635" cy="4318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438150</xdr:colOff>
      <xdr:row>1</xdr:row>
      <xdr:rowOff>47625</xdr:rowOff>
    </xdr:from>
    <xdr:to>
      <xdr:col>7</xdr:col>
      <xdr:colOff>552760</xdr:colOff>
      <xdr:row>2</xdr:row>
      <xdr:rowOff>181035</xdr:rowOff>
    </xdr:to>
    <xdr:pic>
      <xdr:nvPicPr>
        <xdr:cNvPr id="3" name="Picture 1">
          <a:extLst>
            <a:ext uri="{FF2B5EF4-FFF2-40B4-BE49-F238E27FC236}">
              <a16:creationId xmlns:a16="http://schemas.microsoft.com/office/drawing/2014/main" id="{4B493B42-39D1-47AE-9094-F128BA2879A1}"/>
            </a:ext>
          </a:extLst>
        </xdr:cNvPr>
        <xdr:cNvPicPr>
          <a:picLocks noChangeAspect="1"/>
        </xdr:cNvPicPr>
      </xdr:nvPicPr>
      <xdr:blipFill>
        <a:blip xmlns:r="http://schemas.openxmlformats.org/officeDocument/2006/relationships" r:embed="rId1"/>
        <a:stretch>
          <a:fillRect/>
        </a:stretch>
      </xdr:blipFill>
      <xdr:spPr>
        <a:xfrm>
          <a:off x="7515225" y="238125"/>
          <a:ext cx="2219635" cy="4286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regioner-my.sharepoint.com/personal/csc_medicinraadet_dk/Documents/Fostamatinib/Version%20nrummer%203%20af%20ans&#248;gning/Per_patient_cost_and%20BIM_model%20Fostamatinib%20vs%20Watch%20and%20Rescue_Denmark_v4.0%20MR%20-%20Version%202%2020221109.xlsm" TargetMode="External"/><Relationship Id="rId2" Type="http://schemas.microsoft.com/office/2019/04/relationships/externalLinkLongPath" Target="/personal/csc_medicinraadet_dk/Documents/Fostamatinib/Version%20nrummer%203%20af%20ans&#248;gning/Per_patient_cost_and%20BIM_model%20Fostamatinib%20vs%20Watch%20and%20Rescue_Denmark_v4.0%20MR%20-%20Version%202%2020221109.xlsm?02F8BECF" TargetMode="External"/><Relationship Id="rId1" Type="http://schemas.openxmlformats.org/officeDocument/2006/relationships/externalLinkPath" Target="file:///\\02F8BECF\Per_patient_cost_and%20BIM_model%20Fostamatinib%20vs%20Watch%20and%20Rescue_Denmark_v4.0%20MR%20-%20Version%202%202022110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egioner-my.sharepoint.com/personal/cnh_medicinraadet_dk/Documents/My%20Documents/CNH/Ans&#248;gninger/Novartis/Asciminib/CNH_Scemblix_3L%20CML_Cost%20effectiveness%20model%20incl%20BI%20February%202023.xlsm" TargetMode="External"/><Relationship Id="rId1" Type="http://schemas.openxmlformats.org/officeDocument/2006/relationships/externalLinkPath" Target="/personal/cnh_medicinraadet_dk/Documents/My%20Documents/CNH/Ans&#248;gninger/Novartis/Asciminib/CNH_Scemblix_3L%20CML_Cost%20effectiveness%20model%20incl%20BI%20February%20202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regioner-my.sharepoint.com/personal/cnh_medicinraadet_dk/Documents/My%20Documents/CNH/Ans&#248;gninger/GSK/Niraparib/Afrapportering/Forhandlingsark%20-%20Niraparib_1.xlsm" TargetMode="External"/><Relationship Id="rId1" Type="http://schemas.openxmlformats.org/officeDocument/2006/relationships/externalLinkPath" Target="/personal/cnh_medicinraadet_dk/Documents/My%20Documents/CNH/Ans&#248;gninger/GSK/Niraparib/Afrapportering/Forhandlingsark%20-%20Niraparib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Introduction"/>
      <sheetName val="Quality Of Life Inputs"/>
      <sheetName val="Model Parameters"/>
      <sheetName val="Results"/>
      <sheetName val="Results - BIM"/>
      <sheetName val="Markov Trace (Fostamatinib)"/>
      <sheetName val="Results - Cost per patient"/>
      <sheetName val="Antagelser"/>
      <sheetName val="Settings"/>
      <sheetName val="OWSA"/>
      <sheetName val="PSA"/>
      <sheetName val="ICEP"/>
      <sheetName val="CEAC"/>
      <sheetName val="CEAF"/>
      <sheetName val="References"/>
      <sheetName val="Danish inputs"/>
      <sheetName val="Data Store"/>
      <sheetName val="Priser"/>
      <sheetName val="Clinical Inputs"/>
      <sheetName val="Cost Inputs"/>
      <sheetName val="Revideret pris rescue og immung"/>
      <sheetName val="Markov Trace (Fostamatinib) BIM"/>
      <sheetName val="Markov Trace (watch and rescue)"/>
      <sheetName val="Markov Trace (was) BIM"/>
      <sheetName val="Tables for Cogent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handlingsark - CUA"/>
      <sheetName val="Cover"/>
      <sheetName val="Overview"/>
      <sheetName val="Settings"/>
      <sheetName val="Efficacy_OS"/>
      <sheetName val="Efficacy_TrtDur"/>
      <sheetName val="Efficacy_PD"/>
      <sheetName val="Efficacy_SCT"/>
      <sheetName val="Costs_Mon"/>
      <sheetName val="Safety"/>
      <sheetName val="Costs_Drug"/>
      <sheetName val="AIP; SAIP"/>
      <sheetName val="Costs_Disease"/>
      <sheetName val="Costs_Terminal"/>
      <sheetName val="Costs_SubsTrt"/>
      <sheetName val="Costs_AE"/>
      <sheetName val="Costs_Other"/>
      <sheetName val="Utility"/>
      <sheetName val="RESULTS_REPORT"/>
      <sheetName val="Results"/>
      <sheetName val="Sensitivity"/>
      <sheetName val="Scenarios"/>
      <sheetName val="Table"/>
      <sheetName val="Budget impact"/>
      <sheetName val="References"/>
      <sheetName val="Controls"/>
      <sheetName val="Model Parameters"/>
      <sheetName val="Results_DSA"/>
      <sheetName val="Changes_Log"/>
      <sheetName val="PSA_Run"/>
      <sheetName val="Scenario_Results"/>
      <sheetName val="Survival"/>
      <sheetName val="Trace"/>
      <sheetName val="Transitions_Systemic"/>
      <sheetName val="Transitions SCT_CP"/>
      <sheetName val="Transitions SCT_PD"/>
      <sheetName val="Patient flow"/>
      <sheetName val="Markov trace"/>
      <sheetName val="Costs"/>
      <sheetName val="Costs undiscounted"/>
      <sheetName val="Outcomes"/>
      <sheetName val="KMs"/>
      <sheetName val="Library"/>
      <sheetName val="Survival data"/>
      <sheetName val="Age specific data"/>
      <sheetName val="Defau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handlingsark"/>
      <sheetName val="Rabatkurve"/>
      <sheetName val="AIP; SAIP"/>
      <sheetName val="Cover page"/>
      <sheetName val="Introduction"/>
      <sheetName val="Settings"/>
      <sheetName val="Cost Inputs"/>
      <sheetName val="Clinical Inputs"/>
      <sheetName val="Scenario Analysis"/>
      <sheetName val="Budget Impact"/>
      <sheetName val="BIM Scenarios"/>
      <sheetName val="Results"/>
      <sheetName val="Model Parameters"/>
      <sheetName val="Data Store"/>
      <sheetName val="Trace (Niraparib)"/>
      <sheetName val="Trace (Olaparib)"/>
      <sheetName val="Trace (RS)"/>
      <sheetName val="Extrapolations"/>
      <sheetName val="Survival Analysis"/>
      <sheetName val="Survival Analysis Coefficients"/>
      <sheetName val="KM Data"/>
      <sheetName val="NIR_PFS_Overall_KM"/>
      <sheetName val="NIR_PFS_HR-d_mut_KM"/>
      <sheetName val="NIR_PFS_HR-d_wt_KM"/>
      <sheetName val="NIR_PFS_HR-p_KM"/>
      <sheetName val="RS_PFS_Overall_KM"/>
      <sheetName val="RS_PFS-HR-d_mut_KM"/>
      <sheetName val="RS_PFS_HR-d_wt_KM"/>
      <sheetName val="RS_PFS_HR-p_KM"/>
      <sheetName val="NIR__OS_Overall_KM"/>
      <sheetName val="NIR__OS_HR-d_mut_KM"/>
      <sheetName val="NIR__OS_HR-d_wt_KM"/>
      <sheetName val="NIR__OS_HR-p_KM"/>
      <sheetName val="RS_OS_Overall_KM"/>
      <sheetName val="RS_OS_HR-d_mut_KM"/>
      <sheetName val="RS_OS_HR-d_wt_KM"/>
      <sheetName val="RS_OS_HR-p_KM"/>
      <sheetName val="NIR_TTD_Overall_KM"/>
      <sheetName val="NIR_TTD_HR-d_mut_KM"/>
      <sheetName val="NIR_TTD_HR-d_wt_KM"/>
      <sheetName val="NIR_TTD_HR-p_KM"/>
      <sheetName val="RS_TTD_Overall_KM"/>
      <sheetName val="RS_TTD_HR-d_mut_KM"/>
      <sheetName val="RS_TTD_HR-d_wt_KM"/>
      <sheetName val="RS_TTD_HR-p_KM"/>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Medicinrådet_2021">
      <a:dk1>
        <a:sysClr val="windowText" lastClr="000000"/>
      </a:dk1>
      <a:lt1>
        <a:sysClr val="window" lastClr="FFFFFF"/>
      </a:lt1>
      <a:dk2>
        <a:srgbClr val="005F50"/>
      </a:dk2>
      <a:lt2>
        <a:srgbClr val="F2F2F2"/>
      </a:lt2>
      <a:accent1>
        <a:srgbClr val="005F50"/>
      </a:accent1>
      <a:accent2>
        <a:srgbClr val="DCDCDC"/>
      </a:accent2>
      <a:accent3>
        <a:srgbClr val="323232"/>
      </a:accent3>
      <a:accent4>
        <a:srgbClr val="C86605"/>
      </a:accent4>
      <a:accent5>
        <a:srgbClr val="666666"/>
      </a:accent5>
      <a:accent6>
        <a:srgbClr val="FFA0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908F-9FAC-4FC8-88BB-E76B7E3F396E}">
  <sheetPr>
    <tabColor theme="3"/>
  </sheetPr>
  <dimension ref="B3:N45"/>
  <sheetViews>
    <sheetView showRowColHeaders="0" tabSelected="1" workbookViewId="0">
      <selection activeCell="A100" sqref="A100"/>
    </sheetView>
  </sheetViews>
  <sheetFormatPr defaultColWidth="9" defaultRowHeight="12" x14ac:dyDescent="0.2"/>
  <cols>
    <col min="1" max="2" width="9" style="71"/>
    <col min="3" max="3" width="3.125" style="71" customWidth="1"/>
    <col min="4" max="4" width="3.625" style="71" customWidth="1"/>
    <col min="5" max="5" width="9" style="71"/>
    <col min="6" max="6" width="3.625" style="71" customWidth="1"/>
    <col min="7" max="7" width="9" style="71"/>
    <col min="8" max="8" width="13.125" style="71" customWidth="1"/>
    <col min="9" max="9" width="7.125" style="71" customWidth="1"/>
    <col min="10" max="10" width="9" style="71" customWidth="1"/>
    <col min="11" max="11" width="9" style="71"/>
    <col min="12" max="12" width="10.625" style="71" customWidth="1"/>
    <col min="13" max="16" width="9" style="71"/>
    <col min="17" max="18" width="9" style="71" customWidth="1"/>
    <col min="19" max="19" width="9" style="71"/>
    <col min="20" max="20" width="9" style="71" customWidth="1"/>
    <col min="21" max="22" width="9" style="71"/>
    <col min="23" max="23" width="9" style="71" customWidth="1"/>
    <col min="24" max="25" width="9" style="71"/>
    <col min="26" max="26" width="9" style="71" customWidth="1"/>
    <col min="27" max="16384" width="9" style="71"/>
  </cols>
  <sheetData>
    <row r="3" spans="2:14" ht="12" customHeight="1" x14ac:dyDescent="0.2">
      <c r="B3" s="115"/>
      <c r="C3" s="116"/>
      <c r="D3" s="116"/>
      <c r="E3" s="116"/>
      <c r="F3" s="116"/>
      <c r="G3" s="116"/>
      <c r="H3" s="116"/>
      <c r="I3" s="116"/>
      <c r="J3" s="116"/>
      <c r="K3" s="116"/>
      <c r="L3" s="116"/>
      <c r="M3" s="116"/>
      <c r="N3" s="117"/>
    </row>
    <row r="4" spans="2:14" ht="12" customHeight="1" x14ac:dyDescent="0.2">
      <c r="B4" s="118"/>
      <c r="C4" s="119"/>
      <c r="D4" s="119"/>
      <c r="E4" s="119"/>
      <c r="F4" s="119"/>
      <c r="G4" s="119"/>
      <c r="H4" s="119"/>
      <c r="I4" s="119"/>
      <c r="J4" s="119"/>
      <c r="K4" s="119"/>
      <c r="L4" s="119"/>
      <c r="M4" s="119"/>
      <c r="N4" s="120"/>
    </row>
    <row r="5" spans="2:14" ht="12" customHeight="1" x14ac:dyDescent="0.2">
      <c r="B5" s="118"/>
      <c r="C5" s="119"/>
      <c r="D5" s="119"/>
      <c r="E5" s="119"/>
      <c r="F5" s="119"/>
      <c r="G5" s="119"/>
      <c r="H5" s="119"/>
      <c r="I5" s="119"/>
      <c r="J5" s="119"/>
      <c r="K5" s="119"/>
      <c r="L5" s="119"/>
      <c r="M5" s="119"/>
      <c r="N5" s="120"/>
    </row>
    <row r="6" spans="2:14" ht="12" customHeight="1" x14ac:dyDescent="0.2">
      <c r="B6" s="118"/>
      <c r="C6" s="119"/>
      <c r="D6" s="119"/>
      <c r="E6" s="119"/>
      <c r="F6" s="119"/>
      <c r="G6" s="119"/>
      <c r="H6" s="119"/>
      <c r="I6" s="119"/>
      <c r="J6" s="119"/>
      <c r="K6" s="119"/>
      <c r="L6" s="119"/>
      <c r="M6" s="119"/>
      <c r="N6" s="120"/>
    </row>
    <row r="7" spans="2:14" x14ac:dyDescent="0.2">
      <c r="B7" s="47"/>
      <c r="C7" s="51"/>
      <c r="D7" s="52"/>
      <c r="E7" s="52"/>
      <c r="F7" s="52"/>
      <c r="G7" s="52"/>
      <c r="H7" s="52"/>
      <c r="I7" s="52"/>
      <c r="J7" s="52"/>
      <c r="K7" s="52"/>
      <c r="L7" s="52"/>
      <c r="M7" s="53"/>
      <c r="N7" s="48"/>
    </row>
    <row r="8" spans="2:14" ht="18.75" x14ac:dyDescent="0.3">
      <c r="B8" s="47"/>
      <c r="C8" s="54"/>
      <c r="D8" s="43"/>
      <c r="E8" s="122" t="s">
        <v>0</v>
      </c>
      <c r="F8" s="122"/>
      <c r="G8" s="122"/>
      <c r="H8" s="122"/>
      <c r="I8" s="122"/>
      <c r="J8" s="122"/>
      <c r="K8" s="122"/>
      <c r="L8" s="122"/>
      <c r="M8" s="55"/>
      <c r="N8" s="48"/>
    </row>
    <row r="9" spans="2:14" x14ac:dyDescent="0.2">
      <c r="B9" s="47"/>
      <c r="C9" s="54"/>
      <c r="D9" s="43"/>
      <c r="E9" s="43"/>
      <c r="F9" s="43"/>
      <c r="G9" s="43"/>
      <c r="H9" s="43"/>
      <c r="I9" s="43"/>
      <c r="J9" s="43"/>
      <c r="K9" s="43"/>
      <c r="L9" s="43"/>
      <c r="M9" s="55"/>
      <c r="N9" s="48"/>
    </row>
    <row r="10" spans="2:14" x14ac:dyDescent="0.2">
      <c r="B10" s="47"/>
      <c r="C10" s="54"/>
      <c r="D10" s="59" t="s">
        <v>1</v>
      </c>
      <c r="E10" s="121" t="s">
        <v>2</v>
      </c>
      <c r="F10" s="121"/>
      <c r="G10" s="121"/>
      <c r="H10" s="121"/>
      <c r="I10" s="121"/>
      <c r="J10" s="121"/>
      <c r="K10" s="121"/>
      <c r="L10" s="121"/>
      <c r="M10" s="55"/>
      <c r="N10" s="48"/>
    </row>
    <row r="11" spans="2:14" x14ac:dyDescent="0.2">
      <c r="B11" s="47"/>
      <c r="C11" s="54"/>
      <c r="D11" s="43"/>
      <c r="E11" s="43"/>
      <c r="F11" s="43"/>
      <c r="G11" s="43"/>
      <c r="H11" s="43"/>
      <c r="I11" s="43"/>
      <c r="J11" s="43"/>
      <c r="K11" s="43"/>
      <c r="L11" s="43"/>
      <c r="M11" s="55"/>
      <c r="N11" s="48"/>
    </row>
    <row r="12" spans="2:14" x14ac:dyDescent="0.2">
      <c r="B12" s="47"/>
      <c r="C12" s="54"/>
      <c r="D12" s="59" t="s">
        <v>1</v>
      </c>
      <c r="E12" s="111" t="s">
        <v>3</v>
      </c>
      <c r="F12" s="111"/>
      <c r="G12" s="111"/>
      <c r="H12" s="111"/>
      <c r="I12" s="111"/>
      <c r="J12" s="111"/>
      <c r="K12" s="111"/>
      <c r="L12" s="111"/>
      <c r="M12" s="55"/>
      <c r="N12" s="48"/>
    </row>
    <row r="13" spans="2:14" x14ac:dyDescent="0.2">
      <c r="B13" s="47"/>
      <c r="C13" s="54"/>
      <c r="D13" s="43"/>
      <c r="E13" s="43"/>
      <c r="F13" s="43"/>
      <c r="G13" s="43"/>
      <c r="H13" s="43"/>
      <c r="I13" s="43"/>
      <c r="J13" s="43"/>
      <c r="K13" s="43"/>
      <c r="L13" s="43"/>
      <c r="M13" s="55"/>
      <c r="N13" s="48"/>
    </row>
    <row r="14" spans="2:14" x14ac:dyDescent="0.2">
      <c r="B14" s="47"/>
      <c r="C14" s="54"/>
      <c r="D14" s="43"/>
      <c r="E14" s="43"/>
      <c r="F14" s="59" t="s">
        <v>1</v>
      </c>
      <c r="G14" s="111" t="s">
        <v>4</v>
      </c>
      <c r="H14" s="112"/>
      <c r="I14" s="60"/>
      <c r="J14" s="43"/>
      <c r="K14" s="43"/>
      <c r="L14" s="43"/>
      <c r="M14" s="55"/>
      <c r="N14" s="48"/>
    </row>
    <row r="15" spans="2:14" x14ac:dyDescent="0.2">
      <c r="B15" s="47"/>
      <c r="C15" s="54"/>
      <c r="D15" s="43"/>
      <c r="E15" s="43"/>
      <c r="F15" s="43"/>
      <c r="G15" s="43"/>
      <c r="H15" s="43"/>
      <c r="I15" s="43"/>
      <c r="J15" s="43"/>
      <c r="K15" s="43"/>
      <c r="L15" s="43"/>
      <c r="M15" s="55"/>
      <c r="N15" s="48"/>
    </row>
    <row r="16" spans="2:14" x14ac:dyDescent="0.2">
      <c r="B16" s="47"/>
      <c r="C16" s="54"/>
      <c r="D16" s="43"/>
      <c r="E16" s="43"/>
      <c r="F16" s="59" t="s">
        <v>1</v>
      </c>
      <c r="G16" s="111" t="s">
        <v>87</v>
      </c>
      <c r="H16" s="111"/>
      <c r="I16" s="111"/>
      <c r="J16" s="43"/>
      <c r="K16" s="43"/>
      <c r="L16" s="43"/>
      <c r="M16" s="55"/>
      <c r="N16" s="48"/>
    </row>
    <row r="17" spans="2:14" x14ac:dyDescent="0.2">
      <c r="B17" s="47"/>
      <c r="C17" s="54"/>
      <c r="D17" s="43"/>
      <c r="E17" s="43"/>
      <c r="F17" s="59"/>
      <c r="G17" s="43"/>
      <c r="H17" s="43"/>
      <c r="I17" s="43"/>
      <c r="J17" s="43"/>
      <c r="K17" s="43"/>
      <c r="L17" s="43"/>
      <c r="M17" s="55"/>
      <c r="N17" s="48"/>
    </row>
    <row r="18" spans="2:14" x14ac:dyDescent="0.2">
      <c r="B18" s="47"/>
      <c r="C18" s="54"/>
      <c r="D18" s="43"/>
      <c r="E18" s="43"/>
      <c r="F18" s="59"/>
      <c r="G18" s="111"/>
      <c r="H18" s="111"/>
      <c r="I18" s="43"/>
      <c r="J18" s="43"/>
      <c r="K18" s="43"/>
      <c r="L18" s="43"/>
      <c r="M18" s="55"/>
      <c r="N18" s="48"/>
    </row>
    <row r="19" spans="2:14" ht="35.1" customHeight="1" x14ac:dyDescent="0.3">
      <c r="B19" s="47"/>
      <c r="C19" s="54"/>
      <c r="D19" s="43"/>
      <c r="E19" s="113" t="s">
        <v>5</v>
      </c>
      <c r="F19" s="113"/>
      <c r="G19" s="113"/>
      <c r="H19" s="113"/>
      <c r="I19" s="113"/>
      <c r="J19" s="113"/>
      <c r="K19" s="113"/>
      <c r="L19" s="113"/>
      <c r="M19" s="55"/>
      <c r="N19" s="48"/>
    </row>
    <row r="20" spans="2:14" x14ac:dyDescent="0.2">
      <c r="B20" s="47"/>
      <c r="C20" s="54"/>
      <c r="D20" s="43"/>
      <c r="E20" s="43"/>
      <c r="F20" s="43"/>
      <c r="G20" s="43"/>
      <c r="H20" s="43"/>
      <c r="I20" s="43"/>
      <c r="J20" s="43"/>
      <c r="K20" s="43"/>
      <c r="L20" s="43"/>
      <c r="M20" s="55"/>
      <c r="N20" s="48"/>
    </row>
    <row r="21" spans="2:14" ht="12" customHeight="1" x14ac:dyDescent="0.2">
      <c r="B21" s="47"/>
      <c r="C21" s="54"/>
      <c r="D21" s="59" t="s">
        <v>1</v>
      </c>
      <c r="E21" s="121" t="s">
        <v>2</v>
      </c>
      <c r="F21" s="121"/>
      <c r="G21" s="121"/>
      <c r="H21" s="121"/>
      <c r="I21" s="121"/>
      <c r="J21" s="121"/>
      <c r="K21" s="121"/>
      <c r="L21" s="121"/>
      <c r="M21" s="55"/>
      <c r="N21" s="48"/>
    </row>
    <row r="22" spans="2:14" x14ac:dyDescent="0.2">
      <c r="B22" s="47"/>
      <c r="C22" s="54"/>
      <c r="D22" s="43"/>
      <c r="E22" s="79"/>
      <c r="F22" s="79"/>
      <c r="G22" s="79"/>
      <c r="H22" s="79"/>
      <c r="I22" s="79"/>
      <c r="J22" s="79"/>
      <c r="K22" s="79"/>
      <c r="L22" s="79"/>
      <c r="M22" s="55"/>
      <c r="N22" s="48"/>
    </row>
    <row r="23" spans="2:14" x14ac:dyDescent="0.2">
      <c r="B23" s="47"/>
      <c r="C23" s="54"/>
      <c r="D23" s="59" t="s">
        <v>1</v>
      </c>
      <c r="E23" s="111" t="s">
        <v>3</v>
      </c>
      <c r="F23" s="111"/>
      <c r="G23" s="111"/>
      <c r="H23" s="111"/>
      <c r="I23" s="111"/>
      <c r="J23" s="111"/>
      <c r="K23" s="111"/>
      <c r="L23" s="111"/>
      <c r="M23" s="55"/>
      <c r="N23" s="48"/>
    </row>
    <row r="24" spans="2:14" x14ac:dyDescent="0.2">
      <c r="B24" s="47"/>
      <c r="C24" s="54"/>
      <c r="D24" s="43"/>
      <c r="E24" s="43"/>
      <c r="F24" s="43"/>
      <c r="G24" s="43"/>
      <c r="H24" s="43"/>
      <c r="I24" s="43"/>
      <c r="J24" s="43"/>
      <c r="K24" s="43"/>
      <c r="L24" s="43"/>
      <c r="M24" s="55"/>
      <c r="N24" s="48"/>
    </row>
    <row r="25" spans="2:14" x14ac:dyDescent="0.2">
      <c r="B25" s="47"/>
      <c r="C25" s="54"/>
      <c r="D25" s="59"/>
      <c r="E25" s="43"/>
      <c r="F25" s="59" t="s">
        <v>1</v>
      </c>
      <c r="G25" s="111" t="s">
        <v>4</v>
      </c>
      <c r="H25" s="112"/>
      <c r="I25" s="60"/>
      <c r="J25" s="43"/>
      <c r="K25" s="43"/>
      <c r="L25" s="43"/>
      <c r="M25" s="55"/>
      <c r="N25" s="48"/>
    </row>
    <row r="26" spans="2:14" x14ac:dyDescent="0.2">
      <c r="B26" s="47"/>
      <c r="C26" s="54"/>
      <c r="D26" s="43"/>
      <c r="E26" s="43"/>
      <c r="F26" s="43"/>
      <c r="G26" s="43"/>
      <c r="H26" s="43"/>
      <c r="I26" s="43"/>
      <c r="J26" s="43"/>
      <c r="K26" s="43"/>
      <c r="L26" s="43"/>
      <c r="M26" s="55"/>
      <c r="N26" s="48"/>
    </row>
    <row r="27" spans="2:14" x14ac:dyDescent="0.2">
      <c r="B27" s="47"/>
      <c r="C27" s="54"/>
      <c r="D27" s="59"/>
      <c r="E27" s="43"/>
      <c r="F27" s="59" t="s">
        <v>1</v>
      </c>
      <c r="G27" s="111" t="s">
        <v>87</v>
      </c>
      <c r="H27" s="111"/>
      <c r="I27" s="111"/>
      <c r="J27" s="43"/>
      <c r="K27" s="43"/>
      <c r="L27" s="43"/>
      <c r="M27" s="55"/>
      <c r="N27" s="48"/>
    </row>
    <row r="28" spans="2:14" x14ac:dyDescent="0.2">
      <c r="B28" s="47"/>
      <c r="C28" s="54"/>
      <c r="D28" s="43"/>
      <c r="E28" s="43"/>
      <c r="F28" s="43"/>
      <c r="G28" s="43"/>
      <c r="H28" s="43"/>
      <c r="I28" s="43"/>
      <c r="J28" s="43"/>
      <c r="K28" s="43"/>
      <c r="L28" s="43"/>
      <c r="M28" s="55"/>
      <c r="N28" s="48"/>
    </row>
    <row r="29" spans="2:14" x14ac:dyDescent="0.2">
      <c r="B29" s="47"/>
      <c r="C29" s="54"/>
      <c r="D29" s="43"/>
      <c r="E29" s="43"/>
      <c r="F29" s="43"/>
      <c r="G29" s="43"/>
      <c r="H29" s="43"/>
      <c r="I29" s="43"/>
      <c r="J29" s="43"/>
      <c r="K29" s="43"/>
      <c r="L29" s="43"/>
      <c r="M29" s="55"/>
      <c r="N29" s="48"/>
    </row>
    <row r="30" spans="2:14" ht="18.75" x14ac:dyDescent="0.3">
      <c r="B30" s="47"/>
      <c r="C30" s="54"/>
      <c r="D30" s="43"/>
      <c r="E30" s="122" t="s">
        <v>6</v>
      </c>
      <c r="F30" s="122"/>
      <c r="G30" s="122"/>
      <c r="H30" s="122"/>
      <c r="I30" s="122"/>
      <c r="J30" s="122"/>
      <c r="K30" s="122"/>
      <c r="L30" s="122"/>
      <c r="M30" s="55"/>
      <c r="N30" s="48"/>
    </row>
    <row r="31" spans="2:14" x14ac:dyDescent="0.2">
      <c r="B31" s="47"/>
      <c r="C31" s="54"/>
      <c r="D31" s="43"/>
      <c r="E31" s="43"/>
      <c r="F31" s="43"/>
      <c r="G31" s="43"/>
      <c r="H31" s="43"/>
      <c r="I31" s="43"/>
      <c r="J31" s="43"/>
      <c r="K31" s="43"/>
      <c r="L31" s="43"/>
      <c r="M31" s="55"/>
      <c r="N31" s="48"/>
    </row>
    <row r="32" spans="2:14" ht="12" customHeight="1" x14ac:dyDescent="0.2">
      <c r="B32" s="47"/>
      <c r="C32" s="54"/>
      <c r="D32" s="59" t="s">
        <v>1</v>
      </c>
      <c r="E32" s="114" t="s">
        <v>7</v>
      </c>
      <c r="F32" s="114"/>
      <c r="G32" s="114"/>
      <c r="H32" s="114"/>
      <c r="I32" s="114"/>
      <c r="J32" s="114"/>
      <c r="K32" s="114"/>
      <c r="L32" s="79"/>
      <c r="M32" s="55"/>
      <c r="N32" s="48"/>
    </row>
    <row r="33" spans="2:14" x14ac:dyDescent="0.2">
      <c r="B33" s="47"/>
      <c r="C33" s="54"/>
      <c r="D33" s="43"/>
      <c r="E33" s="114"/>
      <c r="F33" s="114"/>
      <c r="G33" s="114"/>
      <c r="H33" s="114"/>
      <c r="I33" s="114"/>
      <c r="J33" s="114"/>
      <c r="K33" s="114"/>
      <c r="L33" s="79"/>
      <c r="M33" s="55"/>
      <c r="N33" s="48"/>
    </row>
    <row r="34" spans="2:14" x14ac:dyDescent="0.2">
      <c r="B34" s="47"/>
      <c r="C34" s="54"/>
      <c r="D34" s="43"/>
      <c r="E34" s="43"/>
      <c r="F34" s="43"/>
      <c r="G34" s="43"/>
      <c r="H34" s="43"/>
      <c r="I34" s="43"/>
      <c r="J34" s="43"/>
      <c r="K34" s="43"/>
      <c r="L34" s="43"/>
      <c r="M34" s="55"/>
      <c r="N34" s="48"/>
    </row>
    <row r="35" spans="2:14" x14ac:dyDescent="0.2">
      <c r="B35" s="47"/>
      <c r="C35" s="54"/>
      <c r="D35" s="59" t="s">
        <v>1</v>
      </c>
      <c r="E35" s="121" t="s">
        <v>2</v>
      </c>
      <c r="F35" s="121"/>
      <c r="G35" s="121"/>
      <c r="H35" s="121"/>
      <c r="I35" s="121"/>
      <c r="J35" s="121"/>
      <c r="K35" s="121"/>
      <c r="L35" s="121"/>
      <c r="M35" s="55"/>
      <c r="N35" s="48"/>
    </row>
    <row r="36" spans="2:14" x14ac:dyDescent="0.2">
      <c r="B36" s="47"/>
      <c r="C36" s="54"/>
      <c r="D36" s="43"/>
      <c r="E36" s="43"/>
      <c r="F36" s="43"/>
      <c r="G36" s="43"/>
      <c r="H36" s="43"/>
      <c r="I36" s="43"/>
      <c r="J36" s="43"/>
      <c r="K36" s="43"/>
      <c r="L36" s="43"/>
      <c r="M36" s="55"/>
      <c r="N36" s="48"/>
    </row>
    <row r="37" spans="2:14" x14ac:dyDescent="0.2">
      <c r="B37" s="47"/>
      <c r="C37" s="54"/>
      <c r="D37" s="59" t="s">
        <v>1</v>
      </c>
      <c r="E37" s="111" t="s">
        <v>3</v>
      </c>
      <c r="F37" s="111"/>
      <c r="G37" s="111"/>
      <c r="H37" s="111"/>
      <c r="I37" s="111"/>
      <c r="J37" s="111"/>
      <c r="K37" s="111"/>
      <c r="L37" s="111"/>
      <c r="M37" s="55"/>
      <c r="N37" s="48"/>
    </row>
    <row r="38" spans="2:14" x14ac:dyDescent="0.2">
      <c r="B38" s="47"/>
      <c r="C38" s="54"/>
      <c r="D38" s="43"/>
      <c r="E38" s="43"/>
      <c r="F38" s="43"/>
      <c r="G38" s="43"/>
      <c r="H38" s="43"/>
      <c r="I38" s="43"/>
      <c r="J38" s="43"/>
      <c r="K38" s="43"/>
      <c r="L38" s="43"/>
      <c r="M38" s="55"/>
      <c r="N38" s="48"/>
    </row>
    <row r="39" spans="2:14" x14ac:dyDescent="0.2">
      <c r="B39" s="47"/>
      <c r="C39" s="54"/>
      <c r="D39" s="43"/>
      <c r="E39" s="43"/>
      <c r="F39" s="59" t="s">
        <v>1</v>
      </c>
      <c r="G39" s="111" t="s">
        <v>4</v>
      </c>
      <c r="H39" s="112"/>
      <c r="I39" s="60"/>
      <c r="J39" s="43"/>
      <c r="K39" s="43"/>
      <c r="L39" s="43"/>
      <c r="M39" s="55"/>
      <c r="N39" s="48"/>
    </row>
    <row r="40" spans="2:14" x14ac:dyDescent="0.2">
      <c r="B40" s="47"/>
      <c r="C40" s="54"/>
      <c r="D40" s="43"/>
      <c r="E40" s="43"/>
      <c r="F40" s="59"/>
      <c r="G40" s="43"/>
      <c r="H40" s="43"/>
      <c r="I40" s="43"/>
      <c r="J40" s="43"/>
      <c r="K40" s="43"/>
      <c r="L40" s="43"/>
      <c r="M40" s="55"/>
      <c r="N40" s="48"/>
    </row>
    <row r="41" spans="2:14" x14ac:dyDescent="0.2">
      <c r="B41" s="47"/>
      <c r="C41" s="56"/>
      <c r="D41" s="57"/>
      <c r="E41" s="57"/>
      <c r="F41" s="57"/>
      <c r="G41" s="57"/>
      <c r="H41" s="57"/>
      <c r="I41" s="57"/>
      <c r="J41" s="57"/>
      <c r="K41" s="57"/>
      <c r="L41" s="57"/>
      <c r="M41" s="58"/>
      <c r="N41" s="48"/>
    </row>
    <row r="42" spans="2:14" ht="12" customHeight="1" x14ac:dyDescent="0.2">
      <c r="B42" s="47"/>
      <c r="C42" s="45"/>
      <c r="D42" s="45"/>
      <c r="E42" s="45"/>
      <c r="F42" s="45"/>
      <c r="G42" s="45"/>
      <c r="H42" s="45"/>
      <c r="I42" s="45"/>
      <c r="J42" s="45"/>
      <c r="K42" s="45"/>
      <c r="L42" s="45"/>
      <c r="M42" s="45"/>
      <c r="N42" s="48"/>
    </row>
    <row r="43" spans="2:14" ht="12" customHeight="1" x14ac:dyDescent="0.2">
      <c r="B43" s="47"/>
      <c r="C43" s="45"/>
      <c r="D43" s="45"/>
      <c r="E43" s="45"/>
      <c r="F43" s="45"/>
      <c r="G43" s="45"/>
      <c r="H43" s="45"/>
      <c r="I43" s="45"/>
      <c r="J43" s="45"/>
      <c r="K43" s="45"/>
      <c r="L43" s="45"/>
      <c r="M43" s="45"/>
      <c r="N43" s="48"/>
    </row>
    <row r="44" spans="2:14" ht="12" customHeight="1" x14ac:dyDescent="0.2">
      <c r="B44" s="47"/>
      <c r="C44" s="45"/>
      <c r="D44" s="45"/>
      <c r="E44" s="45"/>
      <c r="F44" s="45"/>
      <c r="G44" s="45"/>
      <c r="H44" s="45"/>
      <c r="I44" s="45"/>
      <c r="J44" s="45"/>
      <c r="K44" s="45"/>
      <c r="L44" s="45"/>
      <c r="M44" s="45"/>
      <c r="N44" s="48"/>
    </row>
    <row r="45" spans="2:14" ht="12" customHeight="1" x14ac:dyDescent="0.2">
      <c r="B45" s="49"/>
      <c r="C45" s="46"/>
      <c r="D45" s="46"/>
      <c r="E45" s="46"/>
      <c r="F45" s="46"/>
      <c r="G45" s="46"/>
      <c r="H45" s="46"/>
      <c r="I45" s="46"/>
      <c r="J45" s="46"/>
      <c r="K45" s="46"/>
      <c r="L45" s="46"/>
      <c r="M45" s="46"/>
      <c r="N45" s="50"/>
    </row>
  </sheetData>
  <mergeCells count="17">
    <mergeCell ref="G27:I27"/>
    <mergeCell ref="G39:H39"/>
    <mergeCell ref="E19:L19"/>
    <mergeCell ref="E32:K33"/>
    <mergeCell ref="B3:N6"/>
    <mergeCell ref="E21:L21"/>
    <mergeCell ref="E35:L35"/>
    <mergeCell ref="E37:L37"/>
    <mergeCell ref="E23:L23"/>
    <mergeCell ref="G25:H25"/>
    <mergeCell ref="E30:L30"/>
    <mergeCell ref="E8:L8"/>
    <mergeCell ref="E10:L10"/>
    <mergeCell ref="E12:L12"/>
    <mergeCell ref="G18:H18"/>
    <mergeCell ref="G14:H14"/>
    <mergeCell ref="G16:I16"/>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1B65-C725-4BE2-BC2A-47CD2079D555}">
  <sheetPr>
    <tabColor theme="3"/>
  </sheetPr>
  <dimension ref="B2:DZ40"/>
  <sheetViews>
    <sheetView showRowColHeaders="0" workbookViewId="0">
      <selection activeCell="A100" sqref="A100"/>
    </sheetView>
  </sheetViews>
  <sheetFormatPr defaultRowHeight="15" x14ac:dyDescent="0.25"/>
  <cols>
    <col min="1" max="1" width="9" style="80"/>
    <col min="2" max="2" width="24.75" style="80" customWidth="1"/>
    <col min="3" max="8" width="15.75" style="80" customWidth="1"/>
    <col min="9" max="11" width="9" style="80" customWidth="1"/>
    <col min="12" max="12" width="9" style="81" customWidth="1"/>
    <col min="13" max="13" width="9" style="82" customWidth="1"/>
    <col min="14" max="130" width="9" style="82"/>
    <col min="131" max="16384" width="9" style="80"/>
  </cols>
  <sheetData>
    <row r="2" spans="2:15" ht="23.25" customHeight="1" x14ac:dyDescent="0.25">
      <c r="B2" s="78" t="s">
        <v>8</v>
      </c>
      <c r="C2" s="78"/>
      <c r="D2" s="78"/>
      <c r="E2" s="78"/>
      <c r="F2" s="78"/>
      <c r="G2" s="78"/>
      <c r="K2" s="78"/>
      <c r="N2" s="83"/>
      <c r="O2" s="83"/>
    </row>
    <row r="3" spans="2:15" ht="14.1" customHeight="1" x14ac:dyDescent="0.25">
      <c r="B3" s="42" t="s">
        <v>9</v>
      </c>
      <c r="C3" s="78"/>
      <c r="D3" s="78"/>
      <c r="E3" s="78"/>
      <c r="F3" s="78"/>
      <c r="G3" s="78"/>
      <c r="K3" s="78"/>
      <c r="N3" s="83"/>
      <c r="O3" s="83"/>
    </row>
    <row r="4" spans="2:15" ht="14.1" customHeight="1" x14ac:dyDescent="0.25">
      <c r="B4" s="78"/>
      <c r="C4" s="78"/>
      <c r="D4" s="78"/>
      <c r="E4" s="78"/>
      <c r="F4" s="78"/>
      <c r="G4" s="78"/>
      <c r="K4" s="78"/>
      <c r="N4" s="83"/>
      <c r="O4" s="83"/>
    </row>
    <row r="5" spans="2:15" ht="14.1" customHeight="1" x14ac:dyDescent="0.25">
      <c r="B5" s="84" t="s">
        <v>10</v>
      </c>
      <c r="C5" s="20" t="s">
        <v>11</v>
      </c>
      <c r="D5" s="20" t="s">
        <v>12</v>
      </c>
      <c r="E5" s="20" t="s">
        <v>85</v>
      </c>
      <c r="F5" s="20" t="s">
        <v>13</v>
      </c>
      <c r="G5" s="85" t="s">
        <v>14</v>
      </c>
    </row>
    <row r="6" spans="2:15" ht="14.1" customHeight="1" x14ac:dyDescent="0.25">
      <c r="B6" s="76" t="s">
        <v>15</v>
      </c>
      <c r="C6" s="86"/>
      <c r="D6" s="86"/>
      <c r="E6" s="86"/>
      <c r="F6" s="86"/>
      <c r="G6" s="87"/>
    </row>
    <row r="7" spans="2:15" ht="14.1" customHeight="1" x14ac:dyDescent="0.25">
      <c r="B7" s="76" t="s">
        <v>16</v>
      </c>
      <c r="C7" s="86"/>
      <c r="D7" s="86"/>
      <c r="E7" s="86"/>
      <c r="F7" s="86"/>
      <c r="G7" s="87"/>
    </row>
    <row r="8" spans="2:15" ht="14.1" customHeight="1" x14ac:dyDescent="0.25">
      <c r="B8" s="76" t="s">
        <v>17</v>
      </c>
      <c r="C8" s="86"/>
      <c r="D8" s="86"/>
      <c r="E8" s="86"/>
      <c r="F8" s="86"/>
      <c r="G8" s="88"/>
    </row>
    <row r="9" spans="2:15" ht="14.1" customHeight="1" x14ac:dyDescent="0.25">
      <c r="B9" s="76" t="s">
        <v>18</v>
      </c>
      <c r="C9" s="86"/>
      <c r="D9" s="86"/>
      <c r="E9" s="86"/>
      <c r="F9" s="86"/>
      <c r="G9" s="88"/>
    </row>
    <row r="10" spans="2:15" ht="14.1" customHeight="1" x14ac:dyDescent="0.25">
      <c r="B10" s="76" t="s">
        <v>19</v>
      </c>
      <c r="C10" s="86"/>
      <c r="D10" s="86"/>
      <c r="E10" s="86"/>
      <c r="F10" s="86"/>
      <c r="G10" s="88"/>
    </row>
    <row r="11" spans="2:15" ht="14.1" customHeight="1" x14ac:dyDescent="0.25">
      <c r="B11" s="76" t="s">
        <v>20</v>
      </c>
      <c r="C11" s="86"/>
      <c r="D11" s="86"/>
      <c r="E11" s="86"/>
      <c r="F11" s="86"/>
      <c r="G11" s="88"/>
    </row>
    <row r="12" spans="2:15" ht="14.1" customHeight="1" x14ac:dyDescent="0.25">
      <c r="B12" s="76" t="s">
        <v>21</v>
      </c>
      <c r="C12" s="86"/>
      <c r="D12" s="86"/>
      <c r="E12" s="86"/>
      <c r="F12" s="86"/>
      <c r="G12" s="88"/>
    </row>
    <row r="13" spans="2:15" ht="14.1" customHeight="1" x14ac:dyDescent="0.25">
      <c r="B13" s="76" t="s">
        <v>22</v>
      </c>
      <c r="C13" s="86"/>
      <c r="D13" s="86"/>
      <c r="E13" s="86"/>
      <c r="F13" s="86"/>
      <c r="G13" s="88"/>
    </row>
    <row r="14" spans="2:15" ht="14.1" customHeight="1" x14ac:dyDescent="0.25">
      <c r="B14" s="76" t="s">
        <v>23</v>
      </c>
      <c r="C14" s="86"/>
      <c r="D14" s="86"/>
      <c r="E14" s="86"/>
      <c r="F14" s="86"/>
      <c r="G14" s="88"/>
    </row>
    <row r="15" spans="2:15" ht="14.1" customHeight="1" x14ac:dyDescent="0.25">
      <c r="B15" s="76" t="s">
        <v>24</v>
      </c>
      <c r="C15" s="86"/>
      <c r="D15" s="86"/>
      <c r="E15" s="86"/>
      <c r="F15" s="86"/>
      <c r="G15" s="88"/>
    </row>
    <row r="16" spans="2:15"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14.1" customHeight="1" x14ac:dyDescent="0.25"/>
    <row r="29" ht="14.1" customHeight="1" x14ac:dyDescent="0.25"/>
    <row r="30" ht="14.1" customHeight="1" x14ac:dyDescent="0.25"/>
    <row r="31" ht="14.1" customHeight="1" x14ac:dyDescent="0.25"/>
    <row r="3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9760-73A4-469B-8097-DA573F4A5ED4}">
  <sheetPr>
    <tabColor theme="3"/>
  </sheetPr>
  <dimension ref="A1:AL59"/>
  <sheetViews>
    <sheetView showRowColHeaders="0" workbookViewId="0">
      <selection activeCell="A100" sqref="A100"/>
    </sheetView>
  </sheetViews>
  <sheetFormatPr defaultColWidth="9" defaultRowHeight="15" x14ac:dyDescent="0.25"/>
  <cols>
    <col min="1" max="2" width="9" style="5"/>
    <col min="3" max="8" width="11.75" style="5" customWidth="1"/>
    <col min="9" max="10" width="9" style="5"/>
    <col min="11" max="11" width="10.625" style="5" customWidth="1"/>
    <col min="12" max="12" width="18.5" style="5" customWidth="1"/>
    <col min="13" max="15" width="9" style="5" customWidth="1"/>
    <col min="16" max="21" width="9" style="5"/>
    <col min="22" max="22" width="13.75" style="5" customWidth="1"/>
    <col min="23" max="23" width="9" style="5"/>
    <col min="24" max="24" width="11.75" style="5" customWidth="1"/>
    <col min="25" max="25" width="12.75" style="5" customWidth="1"/>
    <col min="26" max="26" width="11.375" style="5" customWidth="1"/>
    <col min="27" max="16384" width="9" style="5"/>
  </cols>
  <sheetData>
    <row r="1" spans="1:38" x14ac:dyDescent="0.25">
      <c r="A1" s="80"/>
      <c r="B1" s="80"/>
      <c r="C1" s="80"/>
      <c r="D1" s="80"/>
      <c r="E1" s="80"/>
      <c r="F1" s="80"/>
      <c r="G1" s="80"/>
      <c r="H1" s="80"/>
      <c r="I1" s="91"/>
      <c r="J1" s="80"/>
      <c r="K1" s="80"/>
      <c r="L1" s="80"/>
      <c r="M1" s="80"/>
      <c r="N1" s="80"/>
      <c r="O1" s="80"/>
      <c r="P1" s="80"/>
      <c r="Q1" s="80"/>
      <c r="R1" s="80"/>
      <c r="S1" s="80"/>
      <c r="T1" s="80"/>
      <c r="U1" s="80"/>
      <c r="V1" s="80"/>
      <c r="W1" s="92"/>
      <c r="X1" s="93"/>
      <c r="Y1" s="93"/>
      <c r="Z1" s="93"/>
      <c r="AA1" s="93"/>
      <c r="AB1" s="93"/>
      <c r="AC1" s="93"/>
      <c r="AD1" s="93"/>
      <c r="AE1" s="93"/>
      <c r="AF1" s="93"/>
      <c r="AG1" s="93"/>
      <c r="AH1" s="93"/>
      <c r="AI1" s="93"/>
      <c r="AJ1" s="93"/>
      <c r="AK1" s="93"/>
      <c r="AL1" s="93"/>
    </row>
    <row r="2" spans="1:38" ht="23.25" customHeight="1" x14ac:dyDescent="0.35">
      <c r="A2" s="80"/>
      <c r="B2" s="124" t="s">
        <v>25</v>
      </c>
      <c r="C2" s="124"/>
      <c r="D2" s="124"/>
      <c r="E2" s="124"/>
      <c r="F2" s="80"/>
      <c r="G2" s="80"/>
      <c r="H2" s="80"/>
      <c r="I2" s="91"/>
      <c r="J2" s="80"/>
      <c r="K2" s="41"/>
      <c r="L2" s="41"/>
      <c r="M2" s="41"/>
      <c r="N2" s="41"/>
      <c r="O2" s="41"/>
      <c r="P2" s="41"/>
      <c r="Q2" s="41"/>
      <c r="R2" s="41"/>
      <c r="S2" s="41"/>
      <c r="T2" s="41"/>
      <c r="U2" s="80"/>
      <c r="V2" s="80"/>
      <c r="W2" s="92"/>
      <c r="X2" s="93"/>
      <c r="Y2" s="93"/>
      <c r="Z2" s="93"/>
      <c r="AA2" s="93"/>
      <c r="AB2" s="93"/>
      <c r="AC2" s="93"/>
      <c r="AD2" s="93"/>
      <c r="AE2" s="93"/>
      <c r="AF2" s="93"/>
      <c r="AG2" s="93"/>
      <c r="AH2" s="93"/>
      <c r="AI2" s="93"/>
      <c r="AJ2" s="93"/>
      <c r="AK2" s="93"/>
      <c r="AL2" s="93"/>
    </row>
    <row r="3" spans="1:38" ht="15" customHeight="1" x14ac:dyDescent="0.25">
      <c r="A3" s="80"/>
      <c r="B3" s="42" t="s">
        <v>9</v>
      </c>
      <c r="C3" s="21"/>
      <c r="D3" s="21"/>
      <c r="E3" s="21"/>
      <c r="F3" s="21"/>
      <c r="G3" s="80"/>
      <c r="H3" s="80"/>
      <c r="I3" s="91"/>
      <c r="J3" s="80"/>
      <c r="K3" s="41"/>
      <c r="L3" s="41"/>
      <c r="M3" s="41"/>
      <c r="N3" s="41"/>
      <c r="O3" s="41"/>
      <c r="P3" s="41"/>
      <c r="Q3" s="41"/>
      <c r="R3" s="41"/>
      <c r="S3" s="41"/>
      <c r="T3" s="41"/>
      <c r="U3" s="80"/>
      <c r="V3" s="80"/>
      <c r="W3" s="92"/>
      <c r="X3" s="93"/>
      <c r="Y3" s="93"/>
      <c r="Z3" s="93"/>
      <c r="AA3" s="93"/>
      <c r="AB3" s="93"/>
      <c r="AC3" s="93"/>
      <c r="AD3" s="93"/>
      <c r="AE3" s="93"/>
      <c r="AF3" s="93"/>
      <c r="AG3" s="93"/>
      <c r="AH3" s="93"/>
      <c r="AI3" s="93"/>
      <c r="AJ3" s="93"/>
      <c r="AK3" s="93"/>
      <c r="AL3" s="93"/>
    </row>
    <row r="4" spans="1:38" ht="14.45" customHeight="1" x14ac:dyDescent="0.25">
      <c r="A4" s="80"/>
      <c r="B4" s="21"/>
      <c r="C4" s="21"/>
      <c r="D4" s="21"/>
      <c r="E4" s="21"/>
      <c r="F4" s="21"/>
      <c r="G4" s="80"/>
      <c r="H4" s="80"/>
      <c r="I4" s="91"/>
      <c r="J4" s="80"/>
      <c r="K4" s="41"/>
      <c r="L4" s="41"/>
      <c r="M4" s="41"/>
      <c r="N4" s="41"/>
      <c r="O4" s="41"/>
      <c r="P4" s="41"/>
      <c r="Q4" s="41"/>
      <c r="R4" s="41"/>
      <c r="S4" s="41"/>
      <c r="T4" s="41"/>
      <c r="U4" s="80"/>
      <c r="V4" s="80"/>
      <c r="W4" s="92"/>
      <c r="X4" s="93"/>
      <c r="Y4" s="93"/>
      <c r="Z4" s="93"/>
      <c r="AA4" s="93"/>
      <c r="AB4" s="93"/>
      <c r="AC4" s="93"/>
      <c r="AD4" s="93"/>
      <c r="AE4" s="93"/>
      <c r="AF4" s="93"/>
      <c r="AG4" s="93"/>
      <c r="AH4" s="93"/>
      <c r="AI4" s="93"/>
      <c r="AJ4" s="93"/>
      <c r="AK4" s="93"/>
      <c r="AL4" s="93"/>
    </row>
    <row r="5" spans="1:38" ht="14.45" customHeight="1" x14ac:dyDescent="0.3">
      <c r="A5" s="80"/>
      <c r="B5" s="24" t="s">
        <v>26</v>
      </c>
      <c r="C5" s="80"/>
      <c r="D5" s="80"/>
      <c r="E5" s="80"/>
      <c r="F5" s="80"/>
      <c r="G5" s="80"/>
      <c r="H5" s="80"/>
      <c r="I5" s="91"/>
      <c r="J5" s="80"/>
      <c r="K5" s="24" t="s">
        <v>88</v>
      </c>
      <c r="L5" s="80"/>
      <c r="M5" s="80"/>
      <c r="N5" s="80"/>
      <c r="O5" s="80"/>
      <c r="P5" s="80"/>
      <c r="Q5" s="80"/>
      <c r="R5" s="80"/>
      <c r="S5" s="80"/>
      <c r="T5" s="80"/>
      <c r="U5" s="80"/>
      <c r="V5" s="80"/>
      <c r="W5" s="92"/>
      <c r="X5" s="93"/>
      <c r="Y5" s="93"/>
      <c r="Z5" s="93"/>
      <c r="AA5" s="93"/>
      <c r="AB5" s="93"/>
      <c r="AC5" s="93"/>
      <c r="AD5" s="93"/>
      <c r="AE5" s="93"/>
      <c r="AF5" s="93"/>
      <c r="AG5" s="93"/>
      <c r="AH5" s="93"/>
      <c r="AI5" s="93"/>
      <c r="AJ5" s="93"/>
      <c r="AK5" s="93"/>
      <c r="AL5" s="93"/>
    </row>
    <row r="6" spans="1:38" ht="14.45" customHeight="1" x14ac:dyDescent="0.25">
      <c r="A6" s="80"/>
      <c r="B6" s="123" t="s">
        <v>27</v>
      </c>
      <c r="C6" s="123"/>
      <c r="D6" s="123"/>
      <c r="E6" s="123"/>
      <c r="F6" s="123"/>
      <c r="G6" s="80"/>
      <c r="H6" s="80"/>
      <c r="I6" s="91"/>
      <c r="J6" s="80"/>
      <c r="K6" s="123" t="s">
        <v>28</v>
      </c>
      <c r="L6" s="123"/>
      <c r="M6" s="123"/>
      <c r="N6" s="123"/>
      <c r="O6" s="123"/>
      <c r="P6" s="123"/>
      <c r="Q6" s="80"/>
      <c r="R6" s="80"/>
      <c r="S6" s="80"/>
      <c r="T6" s="80"/>
      <c r="U6" s="80"/>
      <c r="V6" s="80"/>
      <c r="W6" s="92"/>
      <c r="X6" s="93"/>
      <c r="Y6" s="93"/>
      <c r="Z6" s="93"/>
      <c r="AA6" s="93"/>
      <c r="AB6" s="93"/>
      <c r="AC6" s="93"/>
      <c r="AD6" s="93"/>
      <c r="AE6" s="93"/>
      <c r="AF6" s="93"/>
      <c r="AG6" s="93"/>
      <c r="AH6" s="93"/>
      <c r="AI6" s="93"/>
      <c r="AJ6" s="93"/>
      <c r="AK6" s="93"/>
      <c r="AL6" s="93"/>
    </row>
    <row r="7" spans="1:38" ht="14.45" customHeight="1" x14ac:dyDescent="0.25">
      <c r="A7" s="80"/>
      <c r="B7" s="6"/>
      <c r="C7" s="7"/>
      <c r="D7" s="7"/>
      <c r="E7" s="7"/>
      <c r="F7" s="8" t="s">
        <v>29</v>
      </c>
      <c r="G7" s="8" t="s">
        <v>30</v>
      </c>
      <c r="H7" s="9" t="s">
        <v>31</v>
      </c>
      <c r="I7" s="91"/>
      <c r="J7" s="80"/>
      <c r="K7" s="80"/>
      <c r="L7" s="12" t="s">
        <v>32</v>
      </c>
      <c r="M7" s="12" t="s">
        <v>33</v>
      </c>
      <c r="N7" s="12" t="s">
        <v>34</v>
      </c>
      <c r="O7" s="12" t="s">
        <v>24</v>
      </c>
      <c r="P7" s="80"/>
      <c r="Q7" s="80"/>
      <c r="R7" s="80"/>
      <c r="S7" s="80"/>
      <c r="T7" s="80"/>
      <c r="U7" s="80"/>
      <c r="V7" s="80"/>
      <c r="W7" s="92"/>
      <c r="X7" s="93"/>
      <c r="Y7" s="93"/>
      <c r="Z7" s="93"/>
      <c r="AA7" s="93"/>
      <c r="AB7" s="93"/>
      <c r="AC7" s="93"/>
      <c r="AD7" s="93"/>
      <c r="AE7" s="93"/>
      <c r="AF7" s="93"/>
      <c r="AG7" s="93"/>
      <c r="AH7" s="93"/>
      <c r="AI7" s="93"/>
      <c r="AJ7" s="93"/>
      <c r="AK7" s="93"/>
      <c r="AL7" s="93"/>
    </row>
    <row r="8" spans="1:38" ht="14.45" customHeight="1" x14ac:dyDescent="0.25">
      <c r="A8" s="80"/>
      <c r="B8" s="127" t="s">
        <v>35</v>
      </c>
      <c r="C8" s="128"/>
      <c r="D8" s="128"/>
      <c r="E8" s="128"/>
      <c r="F8" s="1">
        <v>0</v>
      </c>
      <c r="G8" s="1">
        <v>0</v>
      </c>
      <c r="H8" s="3">
        <f>F8-G8</f>
        <v>0</v>
      </c>
      <c r="I8" s="91"/>
      <c r="J8" s="80"/>
      <c r="K8" s="23" t="s">
        <v>29</v>
      </c>
      <c r="L8" s="22"/>
      <c r="M8" s="22"/>
      <c r="N8" s="22"/>
      <c r="O8" s="22"/>
      <c r="P8" s="80"/>
      <c r="Q8" s="80"/>
      <c r="R8" s="80"/>
      <c r="S8" s="80"/>
      <c r="T8" s="80"/>
      <c r="U8" s="80"/>
      <c r="V8" s="80"/>
      <c r="W8" s="92"/>
      <c r="X8" s="93"/>
      <c r="Y8" s="93"/>
      <c r="Z8" s="93"/>
      <c r="AA8" s="93"/>
      <c r="AB8" s="93"/>
      <c r="AC8" s="93"/>
      <c r="AD8" s="93"/>
      <c r="AE8" s="93"/>
      <c r="AF8" s="93"/>
      <c r="AG8" s="93"/>
      <c r="AH8" s="93"/>
      <c r="AI8" s="93"/>
      <c r="AJ8" s="93"/>
      <c r="AK8" s="93"/>
      <c r="AL8" s="93"/>
    </row>
    <row r="9" spans="1:38" ht="14.45" customHeight="1" x14ac:dyDescent="0.25">
      <c r="A9" s="80"/>
      <c r="B9" s="125" t="s">
        <v>36</v>
      </c>
      <c r="C9" s="126"/>
      <c r="D9" s="126"/>
      <c r="E9" s="126"/>
      <c r="F9" s="2">
        <v>0</v>
      </c>
      <c r="G9" s="2">
        <v>0</v>
      </c>
      <c r="H9" s="4">
        <f t="shared" ref="H9:H11" si="0">F9-G9</f>
        <v>0</v>
      </c>
      <c r="I9" s="91"/>
      <c r="J9" s="80"/>
      <c r="K9" s="23" t="s">
        <v>30</v>
      </c>
      <c r="L9" s="22"/>
      <c r="M9" s="22"/>
      <c r="N9" s="22"/>
      <c r="O9" s="22"/>
      <c r="P9" s="80"/>
      <c r="Q9" s="80"/>
      <c r="R9" s="80"/>
      <c r="S9" s="80"/>
      <c r="T9" s="80"/>
      <c r="U9" s="80"/>
      <c r="V9" s="80"/>
      <c r="W9" s="92"/>
      <c r="X9" s="93"/>
      <c r="Y9" s="93"/>
      <c r="Z9" s="93"/>
      <c r="AA9" s="93"/>
      <c r="AB9" s="93"/>
      <c r="AC9" s="93"/>
      <c r="AD9" s="93"/>
      <c r="AE9" s="93"/>
      <c r="AF9" s="93"/>
      <c r="AG9" s="93"/>
      <c r="AH9" s="93"/>
      <c r="AI9" s="93"/>
      <c r="AJ9" s="93"/>
      <c r="AK9" s="93"/>
      <c r="AL9" s="93"/>
    </row>
    <row r="10" spans="1:38" ht="14.45" customHeight="1" x14ac:dyDescent="0.25">
      <c r="A10" s="80"/>
      <c r="B10" s="129" t="s">
        <v>37</v>
      </c>
      <c r="C10" s="130"/>
      <c r="D10" s="130"/>
      <c r="E10" s="130"/>
      <c r="F10" s="2">
        <v>0</v>
      </c>
      <c r="G10" s="2">
        <v>0</v>
      </c>
      <c r="H10" s="4">
        <f t="shared" si="0"/>
        <v>0</v>
      </c>
      <c r="I10" s="91"/>
      <c r="J10" s="80"/>
      <c r="K10" s="80"/>
      <c r="L10" s="80"/>
      <c r="M10" s="80"/>
      <c r="N10" s="80"/>
      <c r="O10" s="80"/>
      <c r="P10" s="80"/>
      <c r="Q10" s="80"/>
      <c r="R10" s="80"/>
      <c r="S10" s="80"/>
      <c r="T10" s="80"/>
      <c r="U10" s="80"/>
      <c r="V10" s="80"/>
      <c r="W10" s="92"/>
      <c r="X10" s="93"/>
      <c r="Y10" s="93"/>
      <c r="Z10" s="93"/>
      <c r="AA10" s="93"/>
      <c r="AB10" s="93"/>
      <c r="AC10" s="93"/>
      <c r="AD10" s="93"/>
      <c r="AE10" s="93"/>
      <c r="AF10" s="93"/>
      <c r="AG10" s="93"/>
      <c r="AH10" s="93"/>
      <c r="AI10" s="93"/>
      <c r="AJ10" s="93"/>
      <c r="AK10" s="93"/>
      <c r="AL10" s="93"/>
    </row>
    <row r="11" spans="1:38" ht="14.45" customHeight="1" x14ac:dyDescent="0.25">
      <c r="A11" s="80"/>
      <c r="B11" s="129" t="s">
        <v>86</v>
      </c>
      <c r="C11" s="130"/>
      <c r="D11" s="130"/>
      <c r="E11" s="130"/>
      <c r="F11" s="2">
        <v>0</v>
      </c>
      <c r="G11" s="2">
        <v>0</v>
      </c>
      <c r="H11" s="4">
        <f t="shared" si="0"/>
        <v>0</v>
      </c>
      <c r="I11" s="91"/>
      <c r="J11" s="80"/>
      <c r="K11" s="80"/>
      <c r="L11" s="80"/>
      <c r="M11" s="80"/>
      <c r="N11" s="80"/>
      <c r="O11" s="80"/>
      <c r="P11" s="80"/>
      <c r="Q11" s="80"/>
      <c r="R11" s="80"/>
      <c r="S11" s="80"/>
      <c r="T11" s="80"/>
      <c r="U11" s="80"/>
      <c r="V11" s="80"/>
      <c r="W11" s="92"/>
      <c r="X11" s="93"/>
      <c r="Y11" s="93"/>
      <c r="Z11" s="93"/>
      <c r="AA11" s="93"/>
      <c r="AB11" s="93"/>
      <c r="AC11" s="93"/>
      <c r="AD11" s="93"/>
      <c r="AE11" s="93"/>
      <c r="AF11" s="93"/>
      <c r="AG11" s="93"/>
      <c r="AH11" s="93"/>
      <c r="AI11" s="93"/>
      <c r="AJ11" s="93"/>
      <c r="AK11" s="93"/>
      <c r="AL11" s="93"/>
    </row>
    <row r="12" spans="1:38" ht="14.45" customHeight="1" x14ac:dyDescent="0.25">
      <c r="A12" s="80"/>
      <c r="B12" s="125" t="s">
        <v>38</v>
      </c>
      <c r="C12" s="126"/>
      <c r="D12" s="126"/>
      <c r="E12" s="126"/>
      <c r="F12" s="2">
        <v>0</v>
      </c>
      <c r="G12" s="2">
        <v>0</v>
      </c>
      <c r="H12" s="4">
        <f>F12-G12</f>
        <v>0</v>
      </c>
      <c r="I12" s="91"/>
      <c r="J12" s="80"/>
      <c r="K12" s="123" t="s">
        <v>39</v>
      </c>
      <c r="L12" s="123"/>
      <c r="M12" s="123"/>
      <c r="N12" s="123"/>
      <c r="O12" s="123"/>
      <c r="P12" s="123"/>
      <c r="Q12" s="80"/>
      <c r="R12" s="80"/>
      <c r="S12" s="80"/>
      <c r="T12" s="80"/>
      <c r="U12" s="80"/>
      <c r="V12" s="80"/>
      <c r="W12" s="92"/>
      <c r="X12" s="93"/>
      <c r="Y12" s="93"/>
      <c r="Z12" s="93"/>
      <c r="AA12" s="93"/>
      <c r="AB12" s="93"/>
      <c r="AC12" s="93"/>
      <c r="AD12" s="93"/>
      <c r="AE12" s="93"/>
      <c r="AF12" s="93"/>
      <c r="AG12" s="93"/>
      <c r="AH12" s="93"/>
      <c r="AI12" s="93"/>
      <c r="AJ12" s="93"/>
      <c r="AK12" s="93"/>
      <c r="AL12" s="93"/>
    </row>
    <row r="13" spans="1:38" ht="14.45" customHeight="1" x14ac:dyDescent="0.25">
      <c r="A13" s="80"/>
      <c r="B13" s="125" t="s">
        <v>40</v>
      </c>
      <c r="C13" s="126"/>
      <c r="D13" s="126"/>
      <c r="E13" s="126"/>
      <c r="F13" s="2">
        <v>0</v>
      </c>
      <c r="G13" s="2">
        <v>0</v>
      </c>
      <c r="H13" s="4">
        <f>F13-G13</f>
        <v>0</v>
      </c>
      <c r="I13" s="91"/>
      <c r="J13" s="80"/>
      <c r="K13" s="80"/>
      <c r="L13" s="12" t="s">
        <v>32</v>
      </c>
      <c r="M13" s="12" t="s">
        <v>33</v>
      </c>
      <c r="N13" s="12" t="s">
        <v>34</v>
      </c>
      <c r="O13" s="12" t="s">
        <v>24</v>
      </c>
      <c r="P13" s="80"/>
      <c r="Q13" s="80"/>
      <c r="R13" s="80"/>
      <c r="S13" s="80"/>
      <c r="T13" s="80"/>
      <c r="U13" s="80"/>
      <c r="V13" s="80"/>
      <c r="W13" s="92"/>
      <c r="X13" s="93"/>
      <c r="Y13" s="93"/>
      <c r="Z13" s="93"/>
      <c r="AA13" s="93"/>
      <c r="AB13" s="93"/>
      <c r="AC13" s="93"/>
      <c r="AD13" s="93"/>
      <c r="AE13" s="93"/>
      <c r="AF13" s="93"/>
      <c r="AG13" s="93"/>
      <c r="AH13" s="93"/>
      <c r="AI13" s="93"/>
      <c r="AJ13" s="93"/>
      <c r="AK13" s="93"/>
      <c r="AL13" s="93"/>
    </row>
    <row r="14" spans="1:38" ht="14.45" customHeight="1" x14ac:dyDescent="0.25">
      <c r="A14" s="80"/>
      <c r="B14" s="137" t="s">
        <v>41</v>
      </c>
      <c r="C14" s="138"/>
      <c r="D14" s="138"/>
      <c r="E14" s="138"/>
      <c r="F14" s="13">
        <f>SUM(F8:F13)</f>
        <v>0</v>
      </c>
      <c r="G14" s="13">
        <f>SUM(G8:G13)</f>
        <v>0</v>
      </c>
      <c r="H14" s="14">
        <f>F14-G14</f>
        <v>0</v>
      </c>
      <c r="I14" s="91"/>
      <c r="J14" s="80"/>
      <c r="K14" s="23" t="s">
        <v>29</v>
      </c>
      <c r="L14" s="22"/>
      <c r="M14" s="22"/>
      <c r="N14" s="22"/>
      <c r="O14" s="22"/>
      <c r="P14" s="80"/>
      <c r="Q14" s="80"/>
      <c r="R14" s="80"/>
      <c r="S14" s="80"/>
      <c r="T14" s="80"/>
      <c r="U14" s="80"/>
      <c r="V14" s="80"/>
      <c r="W14" s="92"/>
      <c r="X14" s="93"/>
      <c r="Y14" s="93"/>
      <c r="Z14" s="93"/>
      <c r="AA14" s="93"/>
      <c r="AB14" s="93"/>
      <c r="AC14" s="93"/>
      <c r="AD14" s="93"/>
      <c r="AE14" s="93"/>
      <c r="AF14" s="93"/>
      <c r="AG14" s="93"/>
      <c r="AH14" s="93"/>
      <c r="AI14" s="93"/>
      <c r="AJ14" s="93"/>
      <c r="AK14" s="93"/>
      <c r="AL14" s="93"/>
    </row>
    <row r="15" spans="1:38" ht="14.45" customHeight="1" x14ac:dyDescent="0.25">
      <c r="A15" s="80"/>
      <c r="B15" s="127" t="s">
        <v>42</v>
      </c>
      <c r="C15" s="128"/>
      <c r="D15" s="128"/>
      <c r="E15" s="128"/>
      <c r="F15" s="94">
        <v>0</v>
      </c>
      <c r="G15" s="94">
        <v>0</v>
      </c>
      <c r="H15" s="18">
        <f>F15-G15</f>
        <v>0</v>
      </c>
      <c r="I15" s="91"/>
      <c r="J15" s="80"/>
      <c r="K15" s="23" t="s">
        <v>30</v>
      </c>
      <c r="L15" s="22"/>
      <c r="M15" s="22"/>
      <c r="N15" s="22"/>
      <c r="O15" s="22"/>
      <c r="P15" s="80"/>
      <c r="Q15" s="80"/>
      <c r="R15" s="80"/>
      <c r="S15" s="80"/>
      <c r="T15" s="80"/>
      <c r="U15" s="80"/>
      <c r="V15" s="80"/>
      <c r="W15" s="92"/>
      <c r="X15" s="93"/>
      <c r="Y15" s="93"/>
      <c r="Z15" s="93"/>
      <c r="AA15" s="93"/>
      <c r="AB15" s="93"/>
      <c r="AC15" s="93"/>
      <c r="AD15" s="93"/>
      <c r="AE15" s="93"/>
      <c r="AF15" s="93"/>
      <c r="AG15" s="93"/>
      <c r="AH15" s="93"/>
      <c r="AI15" s="93"/>
      <c r="AJ15" s="93"/>
      <c r="AK15" s="93"/>
      <c r="AL15" s="93"/>
    </row>
    <row r="16" spans="1:38" ht="14.45" customHeight="1" thickBot="1" x14ac:dyDescent="0.3">
      <c r="A16" s="80"/>
      <c r="B16" s="139" t="s">
        <v>43</v>
      </c>
      <c r="C16" s="140"/>
      <c r="D16" s="140"/>
      <c r="E16" s="140"/>
      <c r="F16" s="95">
        <v>0</v>
      </c>
      <c r="G16" s="95">
        <v>0</v>
      </c>
      <c r="H16" s="19">
        <f>F16-G16</f>
        <v>0</v>
      </c>
      <c r="I16" s="91"/>
      <c r="J16" s="80"/>
      <c r="K16" s="80"/>
      <c r="L16" s="80"/>
      <c r="M16" s="80"/>
      <c r="N16" s="80"/>
      <c r="O16" s="80"/>
      <c r="P16" s="80"/>
      <c r="Q16" s="80"/>
      <c r="R16" s="80"/>
      <c r="S16" s="80"/>
      <c r="T16" s="80"/>
      <c r="U16" s="80"/>
      <c r="V16" s="80"/>
      <c r="W16" s="92"/>
      <c r="X16" s="93"/>
      <c r="Y16" s="93"/>
      <c r="Z16" s="93"/>
      <c r="AA16" s="93"/>
      <c r="AB16" s="93"/>
      <c r="AC16" s="93"/>
      <c r="AD16" s="93"/>
      <c r="AE16" s="93"/>
      <c r="AF16" s="93"/>
      <c r="AG16" s="93"/>
      <c r="AH16" s="93"/>
      <c r="AI16" s="93"/>
      <c r="AJ16" s="93"/>
      <c r="AK16" s="93"/>
      <c r="AL16" s="93"/>
    </row>
    <row r="17" spans="1:38" ht="14.45" customHeight="1" x14ac:dyDescent="0.25">
      <c r="A17" s="80"/>
      <c r="B17" s="145" t="s">
        <v>44</v>
      </c>
      <c r="C17" s="146"/>
      <c r="D17" s="146"/>
      <c r="E17" s="146"/>
      <c r="F17" s="146"/>
      <c r="G17" s="146"/>
      <c r="H17" s="132" t="e">
        <f>H14/H15</f>
        <v>#DIV/0!</v>
      </c>
      <c r="I17" s="91"/>
      <c r="J17" s="80"/>
      <c r="K17" s="80"/>
      <c r="L17" s="80"/>
      <c r="M17" s="80"/>
      <c r="N17" s="80"/>
      <c r="O17" s="80"/>
      <c r="P17" s="80"/>
      <c r="Q17" s="80"/>
      <c r="R17" s="80"/>
      <c r="S17" s="80"/>
      <c r="T17" s="80"/>
      <c r="U17" s="80"/>
      <c r="V17" s="80"/>
      <c r="W17" s="92"/>
      <c r="X17" s="93"/>
      <c r="Y17" s="93"/>
      <c r="Z17" s="93"/>
      <c r="AA17" s="93"/>
      <c r="AB17" s="93"/>
      <c r="AC17" s="93"/>
      <c r="AD17" s="93"/>
      <c r="AE17" s="93"/>
      <c r="AF17" s="93"/>
      <c r="AG17" s="93"/>
      <c r="AH17" s="93"/>
      <c r="AI17" s="93"/>
      <c r="AJ17" s="93"/>
      <c r="AK17" s="93"/>
      <c r="AL17" s="93"/>
    </row>
    <row r="18" spans="1:38" ht="14.45" customHeight="1" x14ac:dyDescent="0.25">
      <c r="A18" s="80"/>
      <c r="B18" s="141"/>
      <c r="C18" s="142"/>
      <c r="D18" s="142"/>
      <c r="E18" s="142"/>
      <c r="F18" s="142"/>
      <c r="G18" s="142"/>
      <c r="H18" s="133"/>
      <c r="I18" s="91"/>
      <c r="J18" s="80"/>
      <c r="K18" s="123" t="s">
        <v>45</v>
      </c>
      <c r="L18" s="123"/>
      <c r="M18" s="123"/>
      <c r="N18" s="123"/>
      <c r="O18" s="123"/>
      <c r="P18" s="123"/>
      <c r="Q18" s="80"/>
      <c r="R18" s="123"/>
      <c r="S18" s="123"/>
      <c r="T18" s="123"/>
      <c r="U18" s="123"/>
      <c r="V18" s="123"/>
      <c r="W18" s="123"/>
      <c r="X18" s="93"/>
      <c r="Y18" s="93"/>
      <c r="Z18" s="93"/>
      <c r="AA18" s="93"/>
      <c r="AB18" s="93"/>
      <c r="AC18" s="93"/>
      <c r="AD18" s="93"/>
      <c r="AE18" s="93"/>
      <c r="AF18" s="93"/>
      <c r="AG18" s="93"/>
      <c r="AH18" s="93"/>
      <c r="AI18" s="93"/>
      <c r="AJ18" s="93"/>
      <c r="AK18" s="93"/>
      <c r="AL18" s="93"/>
    </row>
    <row r="19" spans="1:38" ht="14.45" customHeight="1" x14ac:dyDescent="0.25">
      <c r="A19" s="80"/>
      <c r="B19" s="141" t="s">
        <v>46</v>
      </c>
      <c r="C19" s="142"/>
      <c r="D19" s="142"/>
      <c r="E19" s="142"/>
      <c r="F19" s="142"/>
      <c r="G19" s="142"/>
      <c r="H19" s="133" t="e">
        <f>H14/H16</f>
        <v>#DIV/0!</v>
      </c>
      <c r="I19" s="91"/>
      <c r="J19" s="80"/>
      <c r="K19" s="10"/>
      <c r="L19" s="10"/>
      <c r="M19" s="12" t="s">
        <v>33</v>
      </c>
      <c r="N19" s="12" t="s">
        <v>34</v>
      </c>
      <c r="O19" s="11" t="s">
        <v>24</v>
      </c>
      <c r="P19" s="80"/>
      <c r="Q19" s="80"/>
      <c r="R19" s="80"/>
      <c r="S19" s="80"/>
      <c r="T19" s="80"/>
      <c r="U19" s="80"/>
      <c r="V19" s="80"/>
      <c r="W19" s="92"/>
      <c r="X19" s="93"/>
      <c r="Y19" s="93"/>
      <c r="Z19" s="93"/>
      <c r="AA19" s="93"/>
      <c r="AB19" s="93"/>
      <c r="AC19" s="93"/>
      <c r="AD19" s="93"/>
      <c r="AE19" s="93"/>
      <c r="AF19" s="93"/>
      <c r="AG19" s="93"/>
      <c r="AH19" s="93"/>
      <c r="AI19" s="93"/>
      <c r="AJ19" s="93"/>
      <c r="AK19" s="93"/>
      <c r="AL19" s="93"/>
    </row>
    <row r="20" spans="1:38" ht="14.45" customHeight="1" thickBot="1" x14ac:dyDescent="0.3">
      <c r="A20" s="80"/>
      <c r="B20" s="143"/>
      <c r="C20" s="144"/>
      <c r="D20" s="144"/>
      <c r="E20" s="144"/>
      <c r="F20" s="144"/>
      <c r="G20" s="144"/>
      <c r="H20" s="134"/>
      <c r="I20" s="91"/>
      <c r="J20" s="80"/>
      <c r="K20" s="131" t="s">
        <v>29</v>
      </c>
      <c r="L20" s="12" t="s">
        <v>47</v>
      </c>
      <c r="M20" s="22"/>
      <c r="N20" s="22"/>
      <c r="O20" s="22"/>
      <c r="P20" s="80"/>
      <c r="Q20" s="80"/>
      <c r="R20" s="80"/>
      <c r="S20" s="80"/>
      <c r="T20" s="80"/>
      <c r="U20" s="80"/>
      <c r="V20" s="80"/>
      <c r="W20" s="92"/>
      <c r="X20" s="93"/>
      <c r="Y20" s="93"/>
      <c r="Z20" s="93"/>
      <c r="AA20" s="93"/>
      <c r="AB20" s="93"/>
      <c r="AC20" s="93"/>
      <c r="AD20" s="93"/>
      <c r="AE20" s="93"/>
      <c r="AF20" s="93"/>
      <c r="AG20" s="93"/>
      <c r="AH20" s="93"/>
      <c r="AI20" s="93"/>
      <c r="AJ20" s="93"/>
      <c r="AK20" s="93"/>
      <c r="AL20" s="93"/>
    </row>
    <row r="21" spans="1:38" ht="14.45" customHeight="1" x14ac:dyDescent="0.25">
      <c r="A21" s="80"/>
      <c r="B21" s="80"/>
      <c r="C21" s="80"/>
      <c r="D21" s="80"/>
      <c r="E21" s="80"/>
      <c r="F21" s="80"/>
      <c r="G21" s="80"/>
      <c r="H21" s="80"/>
      <c r="I21" s="91"/>
      <c r="J21" s="80"/>
      <c r="K21" s="131"/>
      <c r="L21" s="12" t="s">
        <v>48</v>
      </c>
      <c r="M21" s="22"/>
      <c r="N21" s="22"/>
      <c r="O21" s="22"/>
      <c r="P21" s="80"/>
      <c r="Q21" s="80"/>
      <c r="R21" s="80"/>
      <c r="S21" s="80"/>
      <c r="T21" s="80"/>
      <c r="U21" s="80"/>
      <c r="V21" s="80"/>
      <c r="W21" s="92"/>
      <c r="X21" s="93"/>
      <c r="Y21" s="93"/>
      <c r="Z21" s="93"/>
      <c r="AA21" s="93"/>
      <c r="AB21" s="93"/>
      <c r="AC21" s="93"/>
      <c r="AD21" s="93"/>
      <c r="AE21" s="93"/>
      <c r="AF21" s="93"/>
      <c r="AG21" s="93"/>
      <c r="AH21" s="93"/>
      <c r="AI21" s="93"/>
      <c r="AJ21" s="93"/>
      <c r="AK21" s="93"/>
      <c r="AL21" s="93"/>
    </row>
    <row r="22" spans="1:38" ht="14.45" customHeight="1" x14ac:dyDescent="0.25">
      <c r="A22" s="80"/>
      <c r="B22" s="147" t="s">
        <v>49</v>
      </c>
      <c r="C22" s="147"/>
      <c r="D22" s="147"/>
      <c r="E22" s="147"/>
      <c r="F22" s="147"/>
      <c r="G22" s="147"/>
      <c r="H22" s="15"/>
      <c r="I22" s="91"/>
      <c r="J22" s="80"/>
      <c r="K22" s="131" t="s">
        <v>30</v>
      </c>
      <c r="L22" s="12" t="s">
        <v>47</v>
      </c>
      <c r="M22" s="22"/>
      <c r="N22" s="22"/>
      <c r="O22" s="22"/>
      <c r="P22" s="80"/>
      <c r="Q22" s="80"/>
      <c r="R22" s="80"/>
      <c r="S22" s="80"/>
      <c r="T22" s="80"/>
      <c r="U22" s="80"/>
      <c r="V22" s="80"/>
      <c r="W22" s="92"/>
      <c r="X22" s="93"/>
      <c r="Y22" s="93"/>
      <c r="Z22" s="93"/>
      <c r="AA22" s="93"/>
      <c r="AB22" s="93"/>
      <c r="AC22" s="93"/>
      <c r="AD22" s="93"/>
      <c r="AE22" s="93"/>
      <c r="AF22" s="93"/>
      <c r="AG22" s="93"/>
      <c r="AH22" s="93"/>
      <c r="AI22" s="93"/>
      <c r="AJ22" s="93"/>
      <c r="AK22" s="93"/>
      <c r="AL22" s="93"/>
    </row>
    <row r="23" spans="1:38" ht="14.45" customHeight="1" x14ac:dyDescent="0.25">
      <c r="A23" s="80"/>
      <c r="B23" s="61"/>
      <c r="C23" s="20"/>
      <c r="D23" s="20" t="s">
        <v>50</v>
      </c>
      <c r="E23" s="20" t="s">
        <v>51</v>
      </c>
      <c r="F23" s="20" t="s">
        <v>52</v>
      </c>
      <c r="G23" s="20" t="s">
        <v>53</v>
      </c>
      <c r="H23" s="62" t="s">
        <v>54</v>
      </c>
      <c r="I23" s="96"/>
      <c r="J23" s="80"/>
      <c r="K23" s="131"/>
      <c r="L23" s="12" t="s">
        <v>48</v>
      </c>
      <c r="M23" s="22"/>
      <c r="N23" s="22"/>
      <c r="O23" s="22"/>
      <c r="P23" s="80"/>
      <c r="Q23" s="80"/>
      <c r="R23" s="80"/>
      <c r="S23" s="80"/>
      <c r="T23" s="80"/>
      <c r="U23" s="80"/>
      <c r="V23" s="80"/>
      <c r="W23" s="92"/>
      <c r="X23" s="93"/>
      <c r="Y23" s="93"/>
      <c r="Z23" s="93"/>
      <c r="AA23" s="93"/>
      <c r="AB23" s="93"/>
      <c r="AC23" s="93"/>
      <c r="AD23" s="93"/>
      <c r="AE23" s="93"/>
      <c r="AF23" s="93"/>
      <c r="AG23" s="93"/>
      <c r="AH23" s="93"/>
      <c r="AI23" s="93"/>
      <c r="AJ23" s="93"/>
      <c r="AK23" s="93"/>
      <c r="AL23" s="93"/>
    </row>
    <row r="24" spans="1:38" ht="14.45" customHeight="1" x14ac:dyDescent="0.25">
      <c r="A24" s="80"/>
      <c r="B24" s="148" t="s">
        <v>55</v>
      </c>
      <c r="C24" s="149"/>
      <c r="D24" s="26">
        <v>0</v>
      </c>
      <c r="E24" s="26">
        <v>0</v>
      </c>
      <c r="F24" s="26">
        <v>0</v>
      </c>
      <c r="G24" s="26">
        <v>0</v>
      </c>
      <c r="H24" s="27">
        <v>0</v>
      </c>
      <c r="I24" s="91"/>
      <c r="J24" s="80"/>
      <c r="K24" s="80"/>
      <c r="L24" s="80"/>
      <c r="M24" s="80"/>
      <c r="N24" s="80"/>
      <c r="O24" s="80"/>
      <c r="P24" s="80"/>
      <c r="Q24" s="80"/>
      <c r="R24" s="80"/>
      <c r="S24" s="80"/>
      <c r="T24" s="80"/>
      <c r="U24" s="80"/>
      <c r="V24" s="80"/>
      <c r="W24" s="92"/>
      <c r="X24" s="93"/>
      <c r="Y24" s="93"/>
      <c r="Z24" s="93"/>
      <c r="AA24" s="93"/>
      <c r="AB24" s="93"/>
      <c r="AC24" s="93"/>
      <c r="AD24" s="93"/>
      <c r="AE24" s="93"/>
      <c r="AF24" s="93"/>
      <c r="AG24" s="93"/>
      <c r="AH24" s="93"/>
      <c r="AI24" s="93"/>
      <c r="AJ24" s="93"/>
      <c r="AK24" s="93"/>
      <c r="AL24" s="93"/>
    </row>
    <row r="25" spans="1:38" ht="14.45" customHeight="1" x14ac:dyDescent="0.25">
      <c r="A25" s="80"/>
      <c r="B25" s="148" t="s">
        <v>56</v>
      </c>
      <c r="C25" s="149"/>
      <c r="D25" s="26">
        <v>0</v>
      </c>
      <c r="E25" s="26">
        <v>0</v>
      </c>
      <c r="F25" s="26">
        <v>0</v>
      </c>
      <c r="G25" s="26">
        <v>0</v>
      </c>
      <c r="H25" s="27">
        <v>0</v>
      </c>
      <c r="I25" s="91"/>
      <c r="J25" s="80"/>
      <c r="K25" s="80"/>
      <c r="L25" s="80"/>
      <c r="M25" s="80"/>
      <c r="N25" s="80"/>
      <c r="O25" s="80"/>
      <c r="P25" s="80"/>
      <c r="Q25" s="80"/>
      <c r="R25" s="80"/>
      <c r="S25" s="80"/>
      <c r="T25" s="80"/>
      <c r="U25" s="80"/>
      <c r="V25" s="80"/>
      <c r="W25" s="92"/>
      <c r="X25" s="93"/>
      <c r="Y25" s="93"/>
      <c r="Z25" s="93"/>
      <c r="AA25" s="93"/>
      <c r="AB25" s="93"/>
      <c r="AC25" s="93"/>
      <c r="AD25" s="93"/>
      <c r="AE25" s="93"/>
      <c r="AF25" s="93"/>
      <c r="AG25" s="93"/>
      <c r="AH25" s="93"/>
      <c r="AI25" s="93"/>
      <c r="AJ25" s="93"/>
      <c r="AK25" s="93"/>
      <c r="AL25" s="93"/>
    </row>
    <row r="26" spans="1:38" ht="14.45" customHeight="1" x14ac:dyDescent="0.25">
      <c r="A26" s="80"/>
      <c r="B26" s="135" t="s">
        <v>57</v>
      </c>
      <c r="C26" s="136"/>
      <c r="D26" s="16">
        <f>D24-D25</f>
        <v>0</v>
      </c>
      <c r="E26" s="16">
        <f t="shared" ref="E26:H26" si="1">E24-E25</f>
        <v>0</v>
      </c>
      <c r="F26" s="16">
        <f t="shared" si="1"/>
        <v>0</v>
      </c>
      <c r="G26" s="16">
        <f t="shared" si="1"/>
        <v>0</v>
      </c>
      <c r="H26" s="17">
        <f t="shared" si="1"/>
        <v>0</v>
      </c>
      <c r="I26" s="91"/>
      <c r="J26" s="80"/>
      <c r="K26" s="10" t="s">
        <v>58</v>
      </c>
      <c r="L26" s="10"/>
      <c r="M26" s="10"/>
      <c r="N26" s="10"/>
      <c r="O26" s="10"/>
      <c r="P26" s="80"/>
      <c r="Q26" s="80"/>
      <c r="R26" s="80"/>
      <c r="S26" s="80"/>
      <c r="T26" s="80"/>
      <c r="U26" s="80"/>
      <c r="V26" s="80"/>
      <c r="W26" s="92"/>
      <c r="X26" s="93"/>
      <c r="Y26" s="93"/>
      <c r="Z26" s="93"/>
      <c r="AA26" s="93"/>
      <c r="AB26" s="93"/>
      <c r="AC26" s="93"/>
      <c r="AD26" s="93"/>
      <c r="AE26" s="93"/>
      <c r="AF26" s="93"/>
      <c r="AG26" s="93"/>
      <c r="AH26" s="93"/>
      <c r="AI26" s="93"/>
      <c r="AJ26" s="93"/>
      <c r="AK26" s="93"/>
      <c r="AL26" s="93"/>
    </row>
    <row r="27" spans="1:38" ht="14.45" customHeight="1" x14ac:dyDescent="0.25">
      <c r="A27" s="80"/>
      <c r="B27" s="80"/>
      <c r="C27" s="80"/>
      <c r="D27" s="80"/>
      <c r="E27" s="80"/>
      <c r="F27" s="80"/>
      <c r="G27" s="80"/>
      <c r="H27" s="80"/>
      <c r="I27" s="91"/>
      <c r="J27" s="80"/>
      <c r="K27" s="23" t="s">
        <v>29</v>
      </c>
      <c r="L27" s="12"/>
      <c r="M27" s="12" t="s">
        <v>59</v>
      </c>
      <c r="N27" s="12" t="s">
        <v>60</v>
      </c>
      <c r="O27" s="12" t="s">
        <v>61</v>
      </c>
      <c r="P27" s="12" t="s">
        <v>62</v>
      </c>
      <c r="Q27" s="12" t="s">
        <v>24</v>
      </c>
      <c r="R27" s="80"/>
      <c r="S27" s="80"/>
      <c r="T27" s="80"/>
      <c r="U27" s="80"/>
      <c r="V27" s="80"/>
      <c r="W27" s="92"/>
      <c r="X27" s="93"/>
      <c r="Y27" s="93"/>
      <c r="Z27" s="93"/>
      <c r="AA27" s="93"/>
      <c r="AB27" s="93"/>
      <c r="AC27" s="93"/>
      <c r="AD27" s="93"/>
      <c r="AE27" s="93"/>
      <c r="AF27" s="93"/>
      <c r="AG27" s="93"/>
      <c r="AH27" s="93"/>
      <c r="AI27" s="93"/>
      <c r="AJ27" s="93"/>
      <c r="AK27" s="93"/>
      <c r="AL27" s="93"/>
    </row>
    <row r="28" spans="1:38" ht="14.45" customHeight="1" x14ac:dyDescent="0.25">
      <c r="A28" s="80"/>
      <c r="B28" s="80"/>
      <c r="C28" s="80"/>
      <c r="D28" s="80"/>
      <c r="E28" s="80"/>
      <c r="F28" s="80"/>
      <c r="G28" s="80"/>
      <c r="H28" s="80"/>
      <c r="I28" s="91"/>
      <c r="J28" s="80"/>
      <c r="K28" s="12" t="s">
        <v>63</v>
      </c>
      <c r="L28" s="12" t="s">
        <v>64</v>
      </c>
      <c r="M28" s="97"/>
      <c r="N28" s="97"/>
      <c r="O28" s="97"/>
      <c r="P28" s="97"/>
      <c r="Q28" s="97"/>
      <c r="R28" s="80"/>
      <c r="S28" s="80"/>
      <c r="T28" s="80"/>
      <c r="U28" s="80"/>
      <c r="V28" s="80"/>
      <c r="W28" s="92"/>
      <c r="X28" s="93"/>
      <c r="Y28" s="93"/>
      <c r="Z28" s="93"/>
      <c r="AA28" s="93"/>
      <c r="AB28" s="93"/>
      <c r="AC28" s="93"/>
      <c r="AD28" s="93"/>
      <c r="AE28" s="93"/>
      <c r="AF28" s="93"/>
      <c r="AG28" s="93"/>
      <c r="AH28" s="93"/>
      <c r="AI28" s="93"/>
      <c r="AJ28" s="93"/>
      <c r="AK28" s="93"/>
      <c r="AL28" s="93"/>
    </row>
    <row r="29" spans="1:38" ht="14.45" customHeight="1" x14ac:dyDescent="0.25">
      <c r="A29" s="80"/>
      <c r="B29" s="80"/>
      <c r="C29" s="80"/>
      <c r="D29" s="80"/>
      <c r="E29" s="80"/>
      <c r="F29" s="80"/>
      <c r="G29" s="80"/>
      <c r="H29" s="80"/>
      <c r="I29" s="91"/>
      <c r="J29" s="80"/>
      <c r="K29" s="12"/>
      <c r="L29" s="12" t="s">
        <v>65</v>
      </c>
      <c r="M29" s="97"/>
      <c r="N29" s="97"/>
      <c r="O29" s="97"/>
      <c r="P29" s="97"/>
      <c r="Q29" s="97"/>
      <c r="R29" s="80"/>
      <c r="S29" s="80"/>
      <c r="T29" s="80"/>
      <c r="U29" s="80"/>
      <c r="V29" s="80"/>
      <c r="W29" s="92"/>
      <c r="X29" s="93"/>
      <c r="Y29" s="93"/>
      <c r="Z29" s="93"/>
      <c r="AA29" s="93"/>
      <c r="AB29" s="93"/>
      <c r="AC29" s="93"/>
      <c r="AD29" s="93"/>
      <c r="AE29" s="93"/>
      <c r="AF29" s="93"/>
      <c r="AG29" s="93"/>
      <c r="AH29" s="93"/>
      <c r="AI29" s="93"/>
      <c r="AJ29" s="93"/>
      <c r="AK29" s="93"/>
      <c r="AL29" s="93"/>
    </row>
    <row r="30" spans="1:38" ht="14.45" customHeight="1" x14ac:dyDescent="0.25">
      <c r="A30" s="80"/>
      <c r="B30" s="80"/>
      <c r="C30" s="80"/>
      <c r="D30" s="80"/>
      <c r="E30" s="80"/>
      <c r="F30" s="80"/>
      <c r="G30" s="80"/>
      <c r="H30" s="80"/>
      <c r="I30" s="91"/>
      <c r="J30" s="80"/>
      <c r="K30" s="12"/>
      <c r="L30" s="12"/>
      <c r="M30" s="80"/>
      <c r="N30" s="80"/>
      <c r="O30" s="80"/>
      <c r="P30" s="80"/>
      <c r="Q30" s="80"/>
      <c r="R30" s="80"/>
      <c r="S30" s="80"/>
      <c r="T30" s="80"/>
      <c r="U30" s="80"/>
      <c r="V30" s="80"/>
      <c r="W30" s="92"/>
      <c r="X30" s="93"/>
      <c r="Y30" s="93"/>
      <c r="Z30" s="93"/>
      <c r="AA30" s="93"/>
      <c r="AB30" s="93"/>
      <c r="AC30" s="93"/>
      <c r="AD30" s="93"/>
      <c r="AE30" s="93"/>
      <c r="AF30" s="93"/>
      <c r="AG30" s="93"/>
      <c r="AH30" s="93"/>
      <c r="AI30" s="93"/>
      <c r="AJ30" s="93"/>
      <c r="AK30" s="93"/>
      <c r="AL30" s="93"/>
    </row>
    <row r="31" spans="1:38" ht="14.45" customHeight="1" x14ac:dyDescent="0.25">
      <c r="A31" s="80"/>
      <c r="B31" s="80"/>
      <c r="C31" s="80"/>
      <c r="D31" s="80"/>
      <c r="E31" s="80"/>
      <c r="F31" s="80"/>
      <c r="G31" s="80"/>
      <c r="H31" s="80"/>
      <c r="I31" s="91"/>
      <c r="J31" s="80"/>
      <c r="K31" s="12" t="s">
        <v>66</v>
      </c>
      <c r="L31" s="12" t="s">
        <v>67</v>
      </c>
      <c r="M31" s="97"/>
      <c r="N31" s="97"/>
      <c r="O31" s="97"/>
      <c r="P31" s="97"/>
      <c r="Q31" s="97"/>
      <c r="R31" s="80"/>
      <c r="S31" s="80"/>
      <c r="T31" s="80"/>
      <c r="U31" s="80"/>
      <c r="V31" s="80"/>
      <c r="W31" s="92"/>
      <c r="X31" s="93"/>
      <c r="Y31" s="93"/>
      <c r="Z31" s="93"/>
      <c r="AA31" s="93"/>
      <c r="AB31" s="93"/>
      <c r="AC31" s="93"/>
      <c r="AD31" s="93"/>
      <c r="AE31" s="93"/>
      <c r="AF31" s="93"/>
      <c r="AG31" s="93"/>
      <c r="AH31" s="93"/>
      <c r="AI31" s="93"/>
      <c r="AJ31" s="93"/>
      <c r="AK31" s="93"/>
      <c r="AL31" s="93"/>
    </row>
    <row r="32" spans="1:38" ht="14.45" customHeight="1" x14ac:dyDescent="0.25">
      <c r="A32" s="80"/>
      <c r="B32" s="80"/>
      <c r="C32" s="80"/>
      <c r="D32" s="80"/>
      <c r="E32" s="80"/>
      <c r="F32" s="80"/>
      <c r="G32" s="80"/>
      <c r="H32" s="80"/>
      <c r="I32" s="91"/>
      <c r="J32" s="80"/>
      <c r="K32" s="12"/>
      <c r="L32" s="12" t="s">
        <v>68</v>
      </c>
      <c r="M32" s="97"/>
      <c r="N32" s="97"/>
      <c r="O32" s="97"/>
      <c r="P32" s="97"/>
      <c r="Q32" s="97"/>
      <c r="R32" s="80"/>
      <c r="S32" s="80"/>
      <c r="T32" s="80"/>
      <c r="U32" s="80"/>
      <c r="V32" s="80"/>
      <c r="W32" s="92"/>
      <c r="X32" s="93"/>
      <c r="Y32" s="93"/>
      <c r="Z32" s="93"/>
      <c r="AA32" s="93"/>
      <c r="AB32" s="93"/>
      <c r="AC32" s="93"/>
      <c r="AD32" s="93"/>
      <c r="AE32" s="93"/>
      <c r="AF32" s="93"/>
      <c r="AG32" s="93"/>
      <c r="AH32" s="93"/>
      <c r="AI32" s="93"/>
      <c r="AJ32" s="93"/>
      <c r="AK32" s="93"/>
      <c r="AL32" s="93"/>
    </row>
    <row r="33" spans="1:38" ht="14.45" customHeight="1" x14ac:dyDescent="0.25">
      <c r="A33" s="80"/>
      <c r="B33" s="80"/>
      <c r="C33" s="80"/>
      <c r="D33" s="80"/>
      <c r="E33" s="80"/>
      <c r="F33" s="80"/>
      <c r="G33" s="80"/>
      <c r="H33" s="80"/>
      <c r="I33" s="91"/>
      <c r="J33" s="80"/>
      <c r="K33" s="80"/>
      <c r="L33" s="80"/>
      <c r="M33" s="80"/>
      <c r="N33" s="80"/>
      <c r="O33" s="80"/>
      <c r="P33" s="80"/>
      <c r="Q33" s="80"/>
      <c r="R33" s="80"/>
      <c r="S33" s="80"/>
      <c r="T33" s="80"/>
      <c r="U33" s="80"/>
      <c r="V33" s="80"/>
      <c r="W33" s="92"/>
      <c r="X33" s="93"/>
      <c r="Y33" s="93"/>
      <c r="Z33" s="93"/>
      <c r="AA33" s="93"/>
      <c r="AB33" s="93"/>
      <c r="AC33" s="93"/>
      <c r="AD33" s="93"/>
      <c r="AE33" s="93"/>
      <c r="AF33" s="93"/>
      <c r="AG33" s="93"/>
      <c r="AH33" s="93"/>
      <c r="AI33" s="93"/>
      <c r="AJ33" s="93"/>
      <c r="AK33" s="93"/>
      <c r="AL33" s="93"/>
    </row>
    <row r="34" spans="1:38" ht="14.45" customHeight="1" x14ac:dyDescent="0.25">
      <c r="A34" s="80"/>
      <c r="B34" s="80"/>
      <c r="C34" s="80"/>
      <c r="D34" s="80"/>
      <c r="E34" s="80"/>
      <c r="F34" s="80"/>
      <c r="G34" s="80"/>
      <c r="H34" s="80"/>
      <c r="I34" s="91"/>
      <c r="J34" s="80"/>
      <c r="K34" s="23" t="s">
        <v>30</v>
      </c>
      <c r="L34" s="12"/>
      <c r="M34" s="12" t="s">
        <v>59</v>
      </c>
      <c r="N34" s="12" t="s">
        <v>60</v>
      </c>
      <c r="O34" s="12" t="s">
        <v>61</v>
      </c>
      <c r="P34" s="12" t="s">
        <v>62</v>
      </c>
      <c r="Q34" s="12" t="s">
        <v>24</v>
      </c>
      <c r="R34" s="80"/>
      <c r="S34" s="80"/>
      <c r="T34" s="80"/>
      <c r="U34" s="80"/>
      <c r="V34" s="80"/>
      <c r="W34" s="92"/>
      <c r="X34" s="93"/>
      <c r="Y34" s="93"/>
      <c r="Z34" s="93"/>
      <c r="AA34" s="93"/>
      <c r="AB34" s="93"/>
      <c r="AC34" s="93"/>
      <c r="AD34" s="93"/>
      <c r="AE34" s="93"/>
      <c r="AF34" s="93"/>
      <c r="AG34" s="93"/>
      <c r="AH34" s="93"/>
      <c r="AI34" s="93"/>
      <c r="AJ34" s="93"/>
      <c r="AK34" s="93"/>
      <c r="AL34" s="93"/>
    </row>
    <row r="35" spans="1:38" ht="14.45" customHeight="1" x14ac:dyDescent="0.25">
      <c r="A35" s="80"/>
      <c r="B35" s="80"/>
      <c r="C35" s="80"/>
      <c r="D35" s="80"/>
      <c r="E35" s="80"/>
      <c r="F35" s="80"/>
      <c r="G35" s="80"/>
      <c r="H35" s="80"/>
      <c r="I35" s="91"/>
      <c r="J35" s="80"/>
      <c r="K35" s="12" t="s">
        <v>63</v>
      </c>
      <c r="L35" s="12" t="s">
        <v>64</v>
      </c>
      <c r="M35" s="22"/>
      <c r="N35" s="22"/>
      <c r="O35" s="22"/>
      <c r="P35" s="22"/>
      <c r="Q35" s="22"/>
      <c r="R35" s="80"/>
      <c r="S35" s="80"/>
      <c r="T35" s="80"/>
      <c r="U35" s="80"/>
      <c r="V35" s="80"/>
      <c r="W35" s="92"/>
      <c r="X35" s="93"/>
      <c r="Y35" s="93"/>
      <c r="Z35" s="93"/>
      <c r="AA35" s="93"/>
      <c r="AB35" s="93"/>
      <c r="AC35" s="93"/>
      <c r="AD35" s="93"/>
      <c r="AE35" s="93"/>
      <c r="AF35" s="93"/>
      <c r="AG35" s="93"/>
      <c r="AH35" s="93"/>
      <c r="AI35" s="93"/>
      <c r="AJ35" s="93"/>
      <c r="AK35" s="93"/>
      <c r="AL35" s="93"/>
    </row>
    <row r="36" spans="1:38" ht="14.45" customHeight="1" x14ac:dyDescent="0.25">
      <c r="A36" s="80"/>
      <c r="B36" s="80"/>
      <c r="C36" s="80"/>
      <c r="D36" s="80"/>
      <c r="E36" s="80"/>
      <c r="F36" s="80"/>
      <c r="G36" s="80"/>
      <c r="H36" s="80"/>
      <c r="I36" s="91"/>
      <c r="J36" s="80"/>
      <c r="K36" s="12"/>
      <c r="L36" s="12" t="s">
        <v>65</v>
      </c>
      <c r="M36" s="22"/>
      <c r="N36" s="22"/>
      <c r="O36" s="22"/>
      <c r="P36" s="22"/>
      <c r="Q36" s="22"/>
      <c r="R36" s="80"/>
      <c r="S36" s="80"/>
      <c r="T36" s="80"/>
      <c r="U36" s="80"/>
      <c r="V36" s="80"/>
      <c r="W36" s="92"/>
      <c r="X36" s="93"/>
      <c r="Y36" s="93"/>
      <c r="Z36" s="93"/>
      <c r="AA36" s="93"/>
      <c r="AB36" s="93"/>
      <c r="AC36" s="93"/>
      <c r="AD36" s="93"/>
      <c r="AE36" s="93"/>
      <c r="AF36" s="93"/>
      <c r="AG36" s="93"/>
      <c r="AH36" s="93"/>
      <c r="AI36" s="93"/>
      <c r="AJ36" s="93"/>
      <c r="AK36" s="93"/>
      <c r="AL36" s="93"/>
    </row>
    <row r="37" spans="1:38" ht="14.45" customHeight="1" x14ac:dyDescent="0.25">
      <c r="A37" s="80"/>
      <c r="B37" s="80"/>
      <c r="C37" s="80"/>
      <c r="D37" s="80"/>
      <c r="E37" s="80"/>
      <c r="F37" s="80"/>
      <c r="G37" s="80"/>
      <c r="H37" s="80"/>
      <c r="I37" s="91"/>
      <c r="J37" s="80"/>
      <c r="K37" s="12"/>
      <c r="L37" s="12"/>
      <c r="M37" s="80"/>
      <c r="N37" s="80"/>
      <c r="O37" s="80"/>
      <c r="P37" s="80"/>
      <c r="Q37" s="80"/>
      <c r="R37" s="80"/>
      <c r="S37" s="80"/>
      <c r="T37" s="80"/>
      <c r="U37" s="80"/>
      <c r="V37" s="80"/>
      <c r="W37" s="92"/>
      <c r="X37" s="93"/>
      <c r="Y37" s="93"/>
      <c r="Z37" s="93"/>
      <c r="AA37" s="93"/>
      <c r="AB37" s="93"/>
      <c r="AC37" s="93"/>
      <c r="AD37" s="93"/>
      <c r="AE37" s="93"/>
      <c r="AF37" s="93"/>
      <c r="AG37" s="93"/>
      <c r="AH37" s="93"/>
      <c r="AI37" s="93"/>
      <c r="AJ37" s="93"/>
      <c r="AK37" s="93"/>
      <c r="AL37" s="93"/>
    </row>
    <row r="38" spans="1:38" ht="14.45" customHeight="1" x14ac:dyDescent="0.25">
      <c r="A38" s="80"/>
      <c r="B38" s="80"/>
      <c r="C38" s="80"/>
      <c r="D38" s="80"/>
      <c r="E38" s="80"/>
      <c r="F38" s="80"/>
      <c r="G38" s="80"/>
      <c r="H38" s="80"/>
      <c r="I38" s="91"/>
      <c r="J38" s="80"/>
      <c r="K38" s="12" t="s">
        <v>66</v>
      </c>
      <c r="L38" s="12" t="s">
        <v>67</v>
      </c>
      <c r="M38" s="22"/>
      <c r="N38" s="22"/>
      <c r="O38" s="22"/>
      <c r="P38" s="22"/>
      <c r="Q38" s="22"/>
      <c r="R38" s="80"/>
      <c r="S38" s="80"/>
      <c r="T38" s="80"/>
      <c r="U38" s="80"/>
      <c r="V38" s="80"/>
      <c r="W38" s="92"/>
      <c r="X38" s="93"/>
      <c r="Y38" s="93"/>
      <c r="Z38" s="93"/>
      <c r="AA38" s="93"/>
      <c r="AB38" s="93"/>
      <c r="AC38" s="93"/>
      <c r="AD38" s="93"/>
      <c r="AE38" s="93"/>
      <c r="AF38" s="93"/>
      <c r="AG38" s="93"/>
      <c r="AH38" s="93"/>
      <c r="AI38" s="93"/>
      <c r="AJ38" s="93"/>
      <c r="AK38" s="93"/>
      <c r="AL38" s="93"/>
    </row>
    <row r="39" spans="1:38" ht="14.45" customHeight="1" x14ac:dyDescent="0.25">
      <c r="A39" s="80"/>
      <c r="B39" s="80"/>
      <c r="C39" s="80"/>
      <c r="D39" s="80"/>
      <c r="E39" s="80"/>
      <c r="F39" s="80"/>
      <c r="G39" s="80"/>
      <c r="H39" s="80"/>
      <c r="I39" s="91"/>
      <c r="J39" s="80"/>
      <c r="K39" s="12"/>
      <c r="L39" s="12" t="s">
        <v>68</v>
      </c>
      <c r="M39" s="22"/>
      <c r="N39" s="22"/>
      <c r="O39" s="22"/>
      <c r="P39" s="22"/>
      <c r="Q39" s="22"/>
      <c r="R39" s="80"/>
      <c r="S39" s="80"/>
      <c r="T39" s="80"/>
      <c r="U39" s="80"/>
      <c r="V39" s="80"/>
      <c r="W39" s="92"/>
      <c r="X39" s="93"/>
      <c r="Y39" s="93"/>
      <c r="Z39" s="93"/>
      <c r="AA39" s="93"/>
      <c r="AB39" s="93"/>
      <c r="AC39" s="93"/>
      <c r="AD39" s="93"/>
      <c r="AE39" s="93"/>
      <c r="AF39" s="93"/>
      <c r="AG39" s="93"/>
      <c r="AH39" s="93"/>
      <c r="AI39" s="93"/>
      <c r="AJ39" s="93"/>
      <c r="AK39" s="93"/>
      <c r="AL39" s="93"/>
    </row>
    <row r="40" spans="1:38" ht="14.45" customHeight="1" x14ac:dyDescent="0.25">
      <c r="A40" s="80"/>
      <c r="B40" s="80"/>
      <c r="C40" s="80"/>
      <c r="D40" s="80"/>
      <c r="E40" s="80"/>
      <c r="F40" s="80"/>
      <c r="G40" s="80"/>
      <c r="H40" s="80"/>
      <c r="I40" s="91"/>
      <c r="J40" s="80"/>
      <c r="K40" s="80"/>
      <c r="L40" s="80"/>
      <c r="M40" s="80"/>
      <c r="N40" s="80"/>
      <c r="O40" s="80"/>
      <c r="P40" s="80"/>
      <c r="Q40" s="80"/>
      <c r="R40" s="80"/>
      <c r="S40" s="80"/>
      <c r="T40" s="80"/>
      <c r="U40" s="80"/>
      <c r="V40" s="80"/>
      <c r="W40" s="92"/>
      <c r="X40" s="93"/>
      <c r="Y40" s="93"/>
      <c r="Z40" s="93"/>
      <c r="AA40" s="93"/>
      <c r="AB40" s="93"/>
      <c r="AC40" s="93"/>
      <c r="AD40" s="93"/>
      <c r="AE40" s="93"/>
      <c r="AF40" s="93"/>
      <c r="AG40" s="93"/>
      <c r="AH40" s="93"/>
      <c r="AI40" s="93"/>
      <c r="AJ40" s="93"/>
      <c r="AK40" s="93"/>
      <c r="AL40" s="93"/>
    </row>
    <row r="41" spans="1:38" ht="14.45" customHeight="1" x14ac:dyDescent="0.25">
      <c r="A41" s="80"/>
      <c r="B41" s="80"/>
      <c r="C41" s="80"/>
      <c r="D41" s="80"/>
      <c r="E41" s="80"/>
      <c r="F41" s="80"/>
      <c r="G41" s="80"/>
      <c r="H41" s="80"/>
      <c r="I41" s="91"/>
      <c r="J41" s="80"/>
      <c r="K41" s="80"/>
      <c r="L41" s="80"/>
      <c r="M41" s="80"/>
      <c r="N41" s="80"/>
      <c r="O41" s="80"/>
      <c r="P41" s="80"/>
      <c r="Q41" s="80"/>
      <c r="R41" s="80"/>
      <c r="S41" s="80"/>
      <c r="T41" s="80"/>
      <c r="U41" s="80"/>
      <c r="V41" s="80"/>
      <c r="W41" s="92"/>
      <c r="X41" s="93"/>
      <c r="Y41" s="93"/>
      <c r="Z41" s="93"/>
      <c r="AA41" s="93"/>
      <c r="AB41" s="93"/>
      <c r="AC41" s="93"/>
      <c r="AD41" s="93"/>
      <c r="AE41" s="93"/>
      <c r="AF41" s="93"/>
      <c r="AG41" s="93"/>
      <c r="AH41" s="93"/>
      <c r="AI41" s="93"/>
      <c r="AJ41" s="93"/>
      <c r="AK41" s="93"/>
      <c r="AL41" s="93"/>
    </row>
    <row r="42" spans="1:38" ht="14.45" customHeight="1" x14ac:dyDescent="0.25">
      <c r="A42" s="80"/>
      <c r="B42" s="80"/>
      <c r="C42" s="80"/>
      <c r="D42" s="80"/>
      <c r="E42" s="80"/>
      <c r="F42" s="80"/>
      <c r="G42" s="80"/>
      <c r="H42" s="80"/>
      <c r="I42" s="91"/>
      <c r="J42" s="80"/>
      <c r="K42" s="10" t="s">
        <v>69</v>
      </c>
      <c r="L42" s="80"/>
      <c r="M42" s="80"/>
      <c r="N42" s="80"/>
      <c r="O42" s="80"/>
      <c r="P42" s="80"/>
      <c r="Q42" s="80"/>
      <c r="R42" s="80"/>
      <c r="S42" s="80"/>
      <c r="T42" s="80"/>
      <c r="U42" s="80"/>
      <c r="V42" s="80"/>
      <c r="W42" s="92"/>
      <c r="X42" s="93"/>
      <c r="Y42" s="93"/>
      <c r="Z42" s="93"/>
      <c r="AA42" s="93"/>
      <c r="AB42" s="93"/>
      <c r="AC42" s="93"/>
      <c r="AD42" s="93"/>
      <c r="AE42" s="93"/>
      <c r="AF42" s="93"/>
      <c r="AG42" s="93"/>
      <c r="AH42" s="93"/>
      <c r="AI42" s="93"/>
      <c r="AJ42" s="93"/>
      <c r="AK42" s="93"/>
      <c r="AL42" s="93"/>
    </row>
    <row r="43" spans="1:38" ht="14.45" customHeight="1" x14ac:dyDescent="0.25">
      <c r="A43" s="80"/>
      <c r="B43" s="80"/>
      <c r="C43" s="80"/>
      <c r="D43" s="80"/>
      <c r="E43" s="80"/>
      <c r="F43" s="80"/>
      <c r="G43" s="80"/>
      <c r="H43" s="80"/>
      <c r="I43" s="91"/>
      <c r="J43" s="80"/>
      <c r="K43" s="80"/>
      <c r="L43" s="80"/>
      <c r="M43" s="80"/>
      <c r="N43" s="80"/>
      <c r="O43" s="80"/>
      <c r="P43" s="80"/>
      <c r="Q43" s="80"/>
      <c r="R43" s="80"/>
      <c r="S43" s="80"/>
      <c r="T43" s="80"/>
      <c r="U43" s="80"/>
      <c r="V43" s="80"/>
      <c r="W43" s="92"/>
      <c r="X43" s="93"/>
      <c r="Y43" s="93"/>
      <c r="Z43" s="93"/>
      <c r="AA43" s="93"/>
      <c r="AB43" s="93"/>
      <c r="AC43" s="93"/>
      <c r="AD43" s="93"/>
      <c r="AE43" s="93"/>
      <c r="AF43" s="93"/>
      <c r="AG43" s="93"/>
      <c r="AH43" s="93"/>
      <c r="AI43" s="93"/>
      <c r="AJ43" s="93"/>
      <c r="AK43" s="93"/>
      <c r="AL43" s="93"/>
    </row>
    <row r="44" spans="1:38" ht="14.45" customHeight="1" x14ac:dyDescent="0.25">
      <c r="A44" s="80"/>
      <c r="B44" s="80"/>
      <c r="C44" s="80"/>
      <c r="D44" s="80"/>
      <c r="E44" s="80"/>
      <c r="F44" s="80"/>
      <c r="G44" s="80"/>
      <c r="H44" s="80"/>
      <c r="I44" s="91"/>
      <c r="J44" s="80"/>
      <c r="K44" s="80"/>
      <c r="L44" s="80"/>
      <c r="M44" s="80"/>
      <c r="N44" s="80"/>
      <c r="O44" s="80"/>
      <c r="P44" s="80"/>
      <c r="Q44" s="80"/>
      <c r="R44" s="80"/>
      <c r="S44" s="80"/>
      <c r="T44" s="80"/>
      <c r="U44" s="80"/>
      <c r="V44" s="80"/>
      <c r="W44" s="92"/>
      <c r="X44" s="93"/>
      <c r="Y44" s="93"/>
      <c r="Z44" s="93"/>
      <c r="AA44" s="93"/>
      <c r="AB44" s="93"/>
      <c r="AC44" s="93"/>
      <c r="AD44" s="93"/>
      <c r="AE44" s="93"/>
      <c r="AF44" s="93"/>
      <c r="AG44" s="93"/>
      <c r="AH44" s="93"/>
      <c r="AI44" s="93"/>
      <c r="AJ44" s="93"/>
      <c r="AK44" s="93"/>
      <c r="AL44" s="93"/>
    </row>
    <row r="45" spans="1:38" ht="14.45" customHeight="1" x14ac:dyDescent="0.25">
      <c r="A45" s="80"/>
      <c r="B45" s="80"/>
      <c r="C45" s="80"/>
      <c r="D45" s="80"/>
      <c r="E45" s="80"/>
      <c r="F45" s="80"/>
      <c r="G45" s="80"/>
      <c r="H45" s="80"/>
      <c r="I45" s="91"/>
      <c r="J45" s="80"/>
      <c r="K45" s="80"/>
      <c r="L45" s="80"/>
      <c r="M45" s="80"/>
      <c r="N45" s="80"/>
      <c r="O45" s="80"/>
      <c r="P45" s="80"/>
      <c r="Q45" s="80"/>
      <c r="R45" s="80"/>
      <c r="S45" s="80"/>
      <c r="T45" s="80"/>
      <c r="U45" s="80"/>
      <c r="V45" s="80"/>
      <c r="W45" s="92"/>
      <c r="X45" s="93"/>
      <c r="Y45" s="93"/>
      <c r="Z45" s="93"/>
      <c r="AA45" s="93"/>
      <c r="AB45" s="93"/>
      <c r="AC45" s="93"/>
      <c r="AD45" s="93"/>
      <c r="AE45" s="93"/>
      <c r="AF45" s="93"/>
      <c r="AG45" s="93"/>
      <c r="AH45" s="93"/>
      <c r="AI45" s="93"/>
      <c r="AJ45" s="93"/>
      <c r="AK45" s="93"/>
      <c r="AL45" s="93"/>
    </row>
    <row r="46" spans="1:38" ht="14.45" customHeight="1" x14ac:dyDescent="0.25">
      <c r="A46" s="80"/>
      <c r="B46" s="80"/>
      <c r="C46" s="80"/>
      <c r="D46" s="80"/>
      <c r="E46" s="80"/>
      <c r="F46" s="80"/>
      <c r="G46" s="80"/>
      <c r="H46" s="80"/>
      <c r="I46" s="91"/>
      <c r="J46" s="80"/>
      <c r="K46" s="80"/>
      <c r="L46" s="80"/>
      <c r="M46" s="80"/>
      <c r="N46" s="80"/>
      <c r="O46" s="80"/>
      <c r="P46" s="80"/>
      <c r="Q46" s="80"/>
      <c r="R46" s="80"/>
      <c r="S46" s="80"/>
      <c r="T46" s="80"/>
      <c r="U46" s="80"/>
      <c r="V46" s="80"/>
      <c r="W46" s="92"/>
      <c r="X46" s="93"/>
      <c r="Y46" s="93"/>
      <c r="Z46" s="93"/>
      <c r="AA46" s="93"/>
      <c r="AB46" s="93"/>
      <c r="AC46" s="93"/>
      <c r="AD46" s="93"/>
      <c r="AE46" s="93"/>
      <c r="AF46" s="93"/>
      <c r="AG46" s="93"/>
      <c r="AH46" s="93"/>
      <c r="AI46" s="93"/>
      <c r="AJ46" s="93"/>
      <c r="AK46" s="93"/>
      <c r="AL46" s="93"/>
    </row>
    <row r="47" spans="1:38" ht="14.45" customHeight="1" x14ac:dyDescent="0.25">
      <c r="A47" s="80"/>
      <c r="B47" s="80"/>
      <c r="C47" s="80"/>
      <c r="D47" s="80"/>
      <c r="E47" s="80"/>
      <c r="F47" s="80"/>
      <c r="G47" s="80"/>
      <c r="H47" s="80"/>
      <c r="I47" s="91"/>
      <c r="J47" s="80"/>
      <c r="K47" s="80"/>
      <c r="L47" s="80"/>
      <c r="M47" s="80"/>
      <c r="N47" s="80"/>
      <c r="O47" s="80"/>
      <c r="P47" s="80"/>
      <c r="Q47" s="80"/>
      <c r="R47" s="80"/>
      <c r="S47" s="80"/>
      <c r="T47" s="80"/>
      <c r="U47" s="80"/>
      <c r="V47" s="80"/>
      <c r="W47" s="92"/>
      <c r="X47" s="93"/>
      <c r="Y47" s="93"/>
      <c r="Z47" s="93"/>
      <c r="AA47" s="93"/>
      <c r="AB47" s="93"/>
      <c r="AC47" s="93"/>
      <c r="AD47" s="93"/>
      <c r="AE47" s="93"/>
      <c r="AF47" s="93"/>
      <c r="AG47" s="93"/>
      <c r="AH47" s="93"/>
      <c r="AI47" s="93"/>
      <c r="AJ47" s="93"/>
      <c r="AK47" s="93"/>
      <c r="AL47" s="93"/>
    </row>
    <row r="48" spans="1:38" ht="14.45" customHeight="1" x14ac:dyDescent="0.25">
      <c r="A48" s="80"/>
      <c r="B48" s="80"/>
      <c r="C48" s="80"/>
      <c r="D48" s="80"/>
      <c r="E48" s="80"/>
      <c r="F48" s="80"/>
      <c r="G48" s="80"/>
      <c r="H48" s="80"/>
      <c r="I48" s="91"/>
      <c r="J48" s="80"/>
      <c r="K48" s="80"/>
      <c r="L48" s="80"/>
      <c r="M48" s="80"/>
      <c r="N48" s="80"/>
      <c r="O48" s="80"/>
      <c r="P48" s="80"/>
      <c r="Q48" s="80"/>
      <c r="R48" s="80"/>
      <c r="S48" s="80"/>
      <c r="T48" s="80"/>
      <c r="U48" s="80"/>
      <c r="V48" s="80"/>
      <c r="W48" s="92"/>
      <c r="X48" s="93"/>
      <c r="Y48" s="93"/>
      <c r="Z48" s="93"/>
      <c r="AA48" s="93"/>
      <c r="AB48" s="93"/>
      <c r="AC48" s="93"/>
      <c r="AD48" s="93"/>
      <c r="AE48" s="93"/>
      <c r="AF48" s="93"/>
      <c r="AG48" s="93"/>
      <c r="AH48" s="93"/>
      <c r="AI48" s="93"/>
      <c r="AJ48" s="93"/>
      <c r="AK48" s="93"/>
      <c r="AL48" s="93"/>
    </row>
    <row r="49" spans="1:38" ht="14.45" customHeight="1" x14ac:dyDescent="0.25">
      <c r="A49" s="80"/>
      <c r="B49" s="80"/>
      <c r="C49" s="80"/>
      <c r="D49" s="80"/>
      <c r="E49" s="80"/>
      <c r="F49" s="80"/>
      <c r="G49" s="80"/>
      <c r="H49" s="80"/>
      <c r="I49" s="91"/>
      <c r="J49" s="80"/>
      <c r="K49" s="80"/>
      <c r="L49" s="80"/>
      <c r="M49" s="80"/>
      <c r="N49" s="80"/>
      <c r="O49" s="80"/>
      <c r="P49" s="80"/>
      <c r="Q49" s="80"/>
      <c r="R49" s="80"/>
      <c r="S49" s="80"/>
      <c r="T49" s="80"/>
      <c r="U49" s="80"/>
      <c r="V49" s="80"/>
      <c r="W49" s="92"/>
      <c r="X49" s="93"/>
      <c r="Y49" s="93"/>
      <c r="Z49" s="93"/>
      <c r="AA49" s="93"/>
      <c r="AB49" s="93"/>
      <c r="AC49" s="93"/>
      <c r="AD49" s="93"/>
      <c r="AE49" s="93"/>
      <c r="AF49" s="93"/>
      <c r="AG49" s="93"/>
      <c r="AH49" s="93"/>
      <c r="AI49" s="93"/>
      <c r="AJ49" s="93"/>
      <c r="AK49" s="93"/>
      <c r="AL49" s="93"/>
    </row>
    <row r="50" spans="1:38" ht="14.45" customHeight="1" x14ac:dyDescent="0.25">
      <c r="A50" s="80"/>
      <c r="B50" s="80"/>
      <c r="C50" s="80"/>
      <c r="D50" s="80"/>
      <c r="E50" s="80"/>
      <c r="F50" s="80"/>
      <c r="G50" s="80"/>
      <c r="H50" s="80"/>
      <c r="I50" s="91"/>
      <c r="J50" s="80"/>
      <c r="K50" s="80"/>
      <c r="L50" s="80"/>
      <c r="M50" s="80"/>
      <c r="N50" s="80"/>
      <c r="O50" s="80"/>
      <c r="P50" s="80"/>
      <c r="Q50" s="80"/>
      <c r="R50" s="80"/>
      <c r="S50" s="80"/>
      <c r="T50" s="80"/>
      <c r="U50" s="80"/>
      <c r="V50" s="80"/>
      <c r="W50" s="92"/>
      <c r="X50" s="93"/>
      <c r="Y50" s="93"/>
      <c r="Z50" s="93"/>
      <c r="AA50" s="93"/>
      <c r="AB50" s="93"/>
      <c r="AC50" s="93"/>
      <c r="AD50" s="93"/>
      <c r="AE50" s="93"/>
      <c r="AF50" s="93"/>
      <c r="AG50" s="93"/>
      <c r="AH50" s="93"/>
      <c r="AI50" s="93"/>
      <c r="AJ50" s="93"/>
      <c r="AK50" s="93"/>
      <c r="AL50" s="93"/>
    </row>
    <row r="51" spans="1:38" ht="14.45" customHeight="1" x14ac:dyDescent="0.25">
      <c r="A51" s="80"/>
      <c r="B51" s="80"/>
      <c r="C51" s="80"/>
      <c r="D51" s="80"/>
      <c r="E51" s="80"/>
      <c r="F51" s="80"/>
      <c r="G51" s="80"/>
      <c r="H51" s="80"/>
      <c r="I51" s="91"/>
      <c r="J51" s="80"/>
      <c r="K51" s="80"/>
      <c r="L51" s="80"/>
      <c r="M51" s="80"/>
      <c r="N51" s="80"/>
      <c r="O51" s="80"/>
      <c r="P51" s="80"/>
      <c r="Q51" s="80"/>
      <c r="R51" s="80"/>
      <c r="S51" s="80"/>
      <c r="T51" s="80"/>
      <c r="U51" s="80"/>
      <c r="V51" s="80"/>
      <c r="W51" s="92"/>
      <c r="X51" s="93"/>
      <c r="Y51" s="93"/>
      <c r="Z51" s="93"/>
      <c r="AA51" s="93"/>
      <c r="AB51" s="93"/>
      <c r="AC51" s="93"/>
      <c r="AD51" s="93"/>
      <c r="AE51" s="93"/>
      <c r="AF51" s="93"/>
      <c r="AG51" s="93"/>
      <c r="AH51" s="93"/>
      <c r="AI51" s="93"/>
      <c r="AJ51" s="93"/>
      <c r="AK51" s="93"/>
      <c r="AL51" s="93"/>
    </row>
    <row r="52" spans="1:38" ht="14.45" customHeight="1" x14ac:dyDescent="0.25">
      <c r="A52" s="80"/>
      <c r="B52" s="80"/>
      <c r="C52" s="80"/>
      <c r="D52" s="80"/>
      <c r="E52" s="80"/>
      <c r="F52" s="80"/>
      <c r="G52" s="80"/>
      <c r="H52" s="80"/>
      <c r="I52" s="91"/>
      <c r="J52" s="80"/>
      <c r="K52" s="80"/>
      <c r="L52" s="80"/>
      <c r="M52" s="80"/>
      <c r="N52" s="80"/>
      <c r="O52" s="80"/>
      <c r="P52" s="80"/>
      <c r="Q52" s="80"/>
      <c r="R52" s="80"/>
      <c r="S52" s="80"/>
      <c r="T52" s="80"/>
      <c r="U52" s="80"/>
      <c r="V52" s="80"/>
      <c r="W52" s="92"/>
      <c r="X52" s="93"/>
      <c r="Y52" s="93"/>
      <c r="Z52" s="93"/>
      <c r="AA52" s="93"/>
      <c r="AB52" s="93"/>
      <c r="AC52" s="93"/>
      <c r="AD52" s="93"/>
      <c r="AE52" s="93"/>
      <c r="AF52" s="93"/>
      <c r="AG52" s="93"/>
      <c r="AH52" s="93"/>
      <c r="AI52" s="93"/>
      <c r="AJ52" s="93"/>
      <c r="AK52" s="93"/>
      <c r="AL52" s="93"/>
    </row>
    <row r="53" spans="1:38" ht="14.45" customHeight="1" x14ac:dyDescent="0.25">
      <c r="A53" s="80"/>
      <c r="B53" s="80"/>
      <c r="C53" s="80"/>
      <c r="D53" s="80"/>
      <c r="E53" s="80"/>
      <c r="F53" s="80"/>
      <c r="G53" s="80"/>
      <c r="H53" s="80"/>
      <c r="I53" s="91"/>
      <c r="J53" s="80"/>
      <c r="K53" s="80"/>
      <c r="L53" s="80"/>
      <c r="M53" s="80"/>
      <c r="N53" s="80"/>
      <c r="O53" s="80"/>
      <c r="P53" s="80"/>
      <c r="Q53" s="80"/>
      <c r="R53" s="80"/>
      <c r="S53" s="80"/>
      <c r="T53" s="80"/>
      <c r="U53" s="80"/>
      <c r="V53" s="80"/>
      <c r="W53" s="92"/>
      <c r="X53" s="93"/>
      <c r="Y53" s="93"/>
      <c r="Z53" s="93"/>
      <c r="AA53" s="93"/>
      <c r="AB53" s="93"/>
      <c r="AC53" s="93"/>
      <c r="AD53" s="93"/>
      <c r="AE53" s="93"/>
      <c r="AF53" s="93"/>
      <c r="AG53" s="93"/>
      <c r="AH53" s="93"/>
      <c r="AI53" s="93"/>
      <c r="AJ53" s="93"/>
      <c r="AK53" s="93"/>
      <c r="AL53" s="93"/>
    </row>
    <row r="54" spans="1:38" ht="14.45" customHeight="1" x14ac:dyDescent="0.25">
      <c r="A54" s="80"/>
      <c r="B54" s="80"/>
      <c r="C54" s="80"/>
      <c r="D54" s="80"/>
      <c r="E54" s="80"/>
      <c r="F54" s="80"/>
      <c r="G54" s="80"/>
      <c r="H54" s="80"/>
      <c r="I54" s="91"/>
      <c r="J54" s="80"/>
      <c r="K54" s="80"/>
      <c r="L54" s="80"/>
      <c r="M54" s="80"/>
      <c r="N54" s="80"/>
      <c r="O54" s="80"/>
      <c r="P54" s="80"/>
      <c r="Q54" s="80"/>
      <c r="R54" s="80"/>
      <c r="S54" s="80"/>
      <c r="T54" s="80"/>
      <c r="U54" s="80"/>
      <c r="V54" s="80"/>
      <c r="W54" s="92"/>
      <c r="X54" s="93"/>
      <c r="Y54" s="93"/>
      <c r="Z54" s="93"/>
      <c r="AA54" s="93"/>
      <c r="AB54" s="93"/>
      <c r="AC54" s="93"/>
      <c r="AD54" s="93"/>
      <c r="AE54" s="93"/>
      <c r="AF54" s="93"/>
      <c r="AG54" s="93"/>
      <c r="AH54" s="93"/>
      <c r="AI54" s="93"/>
      <c r="AJ54" s="93"/>
      <c r="AK54" s="93"/>
      <c r="AL54" s="93"/>
    </row>
    <row r="55" spans="1:38" ht="14.45" customHeight="1" x14ac:dyDescent="0.25">
      <c r="A55" s="80"/>
      <c r="B55" s="80"/>
      <c r="C55" s="80"/>
      <c r="D55" s="80"/>
      <c r="E55" s="80"/>
      <c r="F55" s="80"/>
      <c r="G55" s="80"/>
      <c r="H55" s="80"/>
      <c r="I55" s="91"/>
      <c r="J55" s="80"/>
      <c r="K55" s="80"/>
      <c r="L55" s="80"/>
      <c r="M55" s="80"/>
      <c r="N55" s="80"/>
      <c r="O55" s="80"/>
      <c r="P55" s="80"/>
      <c r="Q55" s="80"/>
      <c r="R55" s="80"/>
      <c r="S55" s="80"/>
      <c r="T55" s="80"/>
      <c r="U55" s="80"/>
      <c r="V55" s="80"/>
      <c r="W55" s="92"/>
      <c r="X55" s="93"/>
      <c r="Y55" s="93"/>
      <c r="Z55" s="93"/>
      <c r="AA55" s="93"/>
      <c r="AB55" s="93"/>
      <c r="AC55" s="93"/>
      <c r="AD55" s="93"/>
      <c r="AE55" s="93"/>
      <c r="AF55" s="93"/>
      <c r="AG55" s="93"/>
      <c r="AH55" s="93"/>
      <c r="AI55" s="93"/>
      <c r="AJ55" s="93"/>
      <c r="AK55" s="93"/>
      <c r="AL55" s="93"/>
    </row>
    <row r="56" spans="1:38" ht="14.45" customHeight="1" x14ac:dyDescent="0.25">
      <c r="A56" s="80"/>
      <c r="B56" s="80"/>
      <c r="C56" s="80"/>
      <c r="D56" s="80"/>
      <c r="E56" s="80"/>
      <c r="F56" s="80"/>
      <c r="G56" s="80"/>
      <c r="H56" s="80"/>
      <c r="I56" s="91"/>
      <c r="J56" s="80"/>
      <c r="K56" s="80"/>
      <c r="L56" s="80"/>
      <c r="M56" s="80"/>
      <c r="N56" s="80"/>
      <c r="O56" s="80"/>
      <c r="P56" s="80"/>
      <c r="Q56" s="80"/>
      <c r="R56" s="80"/>
      <c r="S56" s="80"/>
      <c r="T56" s="80"/>
      <c r="U56" s="80"/>
      <c r="V56" s="80"/>
      <c r="W56" s="92"/>
      <c r="X56" s="93"/>
      <c r="Y56" s="93"/>
      <c r="Z56" s="93"/>
      <c r="AA56" s="93"/>
      <c r="AB56" s="93"/>
      <c r="AC56" s="93"/>
      <c r="AD56" s="93"/>
      <c r="AE56" s="93"/>
      <c r="AF56" s="93"/>
      <c r="AG56" s="93"/>
      <c r="AH56" s="93"/>
      <c r="AI56" s="93"/>
      <c r="AJ56" s="93"/>
      <c r="AK56" s="93"/>
      <c r="AL56" s="93"/>
    </row>
    <row r="57" spans="1:38" ht="14.45" customHeight="1" x14ac:dyDescent="0.25">
      <c r="A57" s="80"/>
      <c r="B57" s="80"/>
      <c r="C57" s="80"/>
      <c r="D57" s="80"/>
      <c r="E57" s="80"/>
      <c r="F57" s="80"/>
      <c r="G57" s="80"/>
      <c r="H57" s="80"/>
      <c r="I57" s="91"/>
      <c r="J57" s="80"/>
      <c r="K57" s="80"/>
      <c r="L57" s="80"/>
      <c r="M57" s="80"/>
      <c r="N57" s="80"/>
      <c r="O57" s="80"/>
      <c r="P57" s="80"/>
      <c r="Q57" s="80"/>
      <c r="R57" s="80"/>
      <c r="S57" s="80"/>
      <c r="T57" s="80"/>
      <c r="U57" s="80"/>
      <c r="V57" s="80"/>
      <c r="W57" s="92"/>
      <c r="X57" s="93"/>
      <c r="Y57" s="93"/>
      <c r="Z57" s="93"/>
      <c r="AA57" s="93"/>
      <c r="AB57" s="93"/>
      <c r="AC57" s="93"/>
      <c r="AD57" s="93"/>
      <c r="AE57" s="93"/>
      <c r="AF57" s="93"/>
      <c r="AG57" s="93"/>
      <c r="AH57" s="93"/>
      <c r="AI57" s="93"/>
      <c r="AJ57" s="93"/>
      <c r="AK57" s="93"/>
      <c r="AL57" s="93"/>
    </row>
    <row r="58" spans="1:38" x14ac:dyDescent="0.25">
      <c r="A58" s="80"/>
      <c r="B58" s="80"/>
      <c r="C58" s="80"/>
      <c r="D58" s="80"/>
      <c r="E58" s="80"/>
      <c r="F58" s="80"/>
      <c r="G58" s="80"/>
      <c r="H58" s="80"/>
      <c r="I58" s="91"/>
      <c r="J58" s="80"/>
      <c r="K58" s="80"/>
      <c r="L58" s="80"/>
      <c r="M58" s="80"/>
      <c r="N58" s="80"/>
      <c r="O58" s="80"/>
      <c r="P58" s="80"/>
      <c r="Q58" s="80"/>
      <c r="R58" s="80"/>
      <c r="S58" s="80"/>
      <c r="T58" s="80"/>
      <c r="U58" s="80"/>
      <c r="V58" s="80"/>
      <c r="W58" s="92"/>
      <c r="X58" s="93"/>
      <c r="Y58" s="93"/>
      <c r="Z58" s="93"/>
      <c r="AA58" s="93"/>
      <c r="AB58" s="93"/>
      <c r="AC58" s="93"/>
      <c r="AD58" s="93"/>
      <c r="AE58" s="93"/>
      <c r="AF58" s="93"/>
      <c r="AG58" s="93"/>
      <c r="AH58" s="93"/>
      <c r="AI58" s="93"/>
      <c r="AJ58" s="93"/>
      <c r="AK58" s="93"/>
      <c r="AL58" s="93"/>
    </row>
    <row r="59" spans="1:38" s="28" customFormat="1" ht="15.75" thickBot="1" x14ac:dyDescent="0.3">
      <c r="A59" s="98"/>
      <c r="B59" s="98"/>
      <c r="C59" s="98"/>
      <c r="D59" s="98"/>
      <c r="E59" s="98"/>
      <c r="F59" s="98"/>
      <c r="G59" s="98"/>
      <c r="H59" s="98"/>
      <c r="I59" s="99"/>
      <c r="J59" s="98"/>
      <c r="K59" s="98"/>
      <c r="L59" s="98"/>
      <c r="M59" s="98"/>
      <c r="N59" s="98"/>
      <c r="O59" s="98"/>
      <c r="P59" s="98"/>
      <c r="Q59" s="98"/>
      <c r="R59" s="98"/>
      <c r="S59" s="98"/>
      <c r="T59" s="98"/>
      <c r="U59" s="98"/>
      <c r="V59" s="99"/>
      <c r="W59" s="92"/>
      <c r="X59" s="93"/>
      <c r="Y59" s="93"/>
      <c r="Z59" s="93"/>
      <c r="AA59" s="93"/>
      <c r="AB59" s="93"/>
      <c r="AC59" s="93"/>
      <c r="AD59" s="93"/>
      <c r="AE59" s="93"/>
      <c r="AF59" s="93"/>
      <c r="AG59" s="93"/>
      <c r="AH59" s="93"/>
      <c r="AI59" s="93"/>
      <c r="AJ59" s="93"/>
      <c r="AK59" s="93"/>
      <c r="AL59" s="93"/>
    </row>
  </sheetData>
  <mergeCells count="25">
    <mergeCell ref="B26:C26"/>
    <mergeCell ref="B13:E13"/>
    <mergeCell ref="B14:E14"/>
    <mergeCell ref="B15:E15"/>
    <mergeCell ref="B16:E16"/>
    <mergeCell ref="B19:G20"/>
    <mergeCell ref="B17:G18"/>
    <mergeCell ref="B22:G22"/>
    <mergeCell ref="B24:C24"/>
    <mergeCell ref="B25:C25"/>
    <mergeCell ref="K20:K21"/>
    <mergeCell ref="K22:K23"/>
    <mergeCell ref="K6:P6"/>
    <mergeCell ref="H17:H18"/>
    <mergeCell ref="H19:H20"/>
    <mergeCell ref="K12:P12"/>
    <mergeCell ref="K18:P18"/>
    <mergeCell ref="R18:W18"/>
    <mergeCell ref="B2:E2"/>
    <mergeCell ref="B12:E12"/>
    <mergeCell ref="B6:F6"/>
    <mergeCell ref="B8:E8"/>
    <mergeCell ref="B9:E9"/>
    <mergeCell ref="B10:E10"/>
    <mergeCell ref="B11:E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2293-5474-49CD-A243-69A92D75BF85}">
  <sheetPr>
    <tabColor theme="3"/>
  </sheetPr>
  <dimension ref="A1:Z50"/>
  <sheetViews>
    <sheetView showRowColHeaders="0" workbookViewId="0">
      <selection activeCell="A100" sqref="A100"/>
    </sheetView>
  </sheetViews>
  <sheetFormatPr defaultColWidth="9" defaultRowHeight="15" x14ac:dyDescent="0.25"/>
  <cols>
    <col min="1" max="2" width="9" style="5"/>
    <col min="3" max="8" width="11.75" style="5" customWidth="1"/>
    <col min="9" max="10" width="9" style="5"/>
    <col min="11" max="11" width="10.625" style="5" customWidth="1"/>
    <col min="12" max="12" width="18.5" style="5" customWidth="1"/>
    <col min="13" max="16" width="9" style="5" customWidth="1"/>
    <col min="17" max="21" width="9" style="5"/>
    <col min="22" max="22" width="17" style="5" customWidth="1"/>
    <col min="23" max="23" width="9" style="5"/>
    <col min="24" max="24" width="11.75" style="5" customWidth="1"/>
    <col min="25" max="25" width="12.75" style="5" customWidth="1"/>
    <col min="26" max="26" width="11.375" style="5" customWidth="1"/>
    <col min="27" max="16384" width="9" style="5"/>
  </cols>
  <sheetData>
    <row r="1" spans="1:26" x14ac:dyDescent="0.25">
      <c r="A1" s="80"/>
      <c r="B1" s="80"/>
      <c r="C1" s="80"/>
      <c r="D1" s="80"/>
      <c r="E1" s="80"/>
      <c r="F1" s="80"/>
      <c r="G1" s="80"/>
      <c r="H1" s="80"/>
      <c r="I1" s="91"/>
      <c r="J1" s="80"/>
      <c r="K1" s="80"/>
      <c r="L1" s="80"/>
      <c r="M1" s="80"/>
      <c r="N1" s="80"/>
      <c r="O1" s="80"/>
      <c r="P1" s="80"/>
      <c r="Q1" s="80"/>
      <c r="R1" s="80"/>
      <c r="S1" s="80"/>
      <c r="T1" s="80"/>
      <c r="U1" s="80"/>
      <c r="V1" s="80"/>
      <c r="W1" s="92"/>
      <c r="X1" s="93"/>
      <c r="Y1" s="93"/>
      <c r="Z1" s="93"/>
    </row>
    <row r="2" spans="1:26" ht="23.25" customHeight="1" x14ac:dyDescent="0.35">
      <c r="A2" s="80"/>
      <c r="B2" s="124" t="s">
        <v>70</v>
      </c>
      <c r="C2" s="124"/>
      <c r="D2" s="80"/>
      <c r="E2" s="80"/>
      <c r="F2" s="80"/>
      <c r="G2" s="80"/>
      <c r="H2" s="80"/>
      <c r="I2" s="91"/>
      <c r="J2" s="80"/>
      <c r="K2" s="41"/>
      <c r="L2" s="41"/>
      <c r="M2" s="41"/>
      <c r="N2" s="41"/>
      <c r="O2" s="41"/>
      <c r="P2" s="41"/>
      <c r="Q2" s="41"/>
      <c r="R2" s="41"/>
      <c r="S2" s="41"/>
      <c r="T2" s="41"/>
      <c r="U2" s="80"/>
      <c r="V2" s="80"/>
      <c r="W2" s="92"/>
      <c r="X2" s="93"/>
      <c r="Y2" s="93"/>
      <c r="Z2" s="93"/>
    </row>
    <row r="3" spans="1:26" ht="15" customHeight="1" x14ac:dyDescent="0.25">
      <c r="A3" s="80"/>
      <c r="B3" s="42" t="s">
        <v>9</v>
      </c>
      <c r="C3" s="21"/>
      <c r="D3" s="21"/>
      <c r="E3" s="21"/>
      <c r="F3" s="21"/>
      <c r="G3" s="80"/>
      <c r="H3" s="80"/>
      <c r="I3" s="91"/>
      <c r="J3" s="80"/>
      <c r="K3" s="41"/>
      <c r="L3" s="41"/>
      <c r="M3" s="41"/>
      <c r="N3" s="41"/>
      <c r="O3" s="41"/>
      <c r="P3" s="41"/>
      <c r="Q3" s="41"/>
      <c r="R3" s="41"/>
      <c r="S3" s="41"/>
      <c r="T3" s="41"/>
      <c r="U3" s="80"/>
      <c r="V3" s="80"/>
      <c r="W3" s="92"/>
      <c r="X3" s="93"/>
      <c r="Y3" s="93"/>
      <c r="Z3" s="93"/>
    </row>
    <row r="4" spans="1:26" ht="15" customHeight="1" x14ac:dyDescent="0.25">
      <c r="A4" s="80"/>
      <c r="B4" s="42"/>
      <c r="C4" s="21"/>
      <c r="D4" s="21"/>
      <c r="E4" s="21"/>
      <c r="F4" s="21"/>
      <c r="G4" s="80"/>
      <c r="H4" s="80"/>
      <c r="I4" s="91"/>
      <c r="J4" s="80"/>
      <c r="K4" s="29"/>
      <c r="L4" s="29"/>
      <c r="M4" s="29"/>
      <c r="N4" s="29"/>
      <c r="O4" s="29"/>
      <c r="P4" s="29"/>
      <c r="Q4" s="29"/>
      <c r="R4" s="29"/>
      <c r="S4" s="29"/>
      <c r="T4" s="29"/>
      <c r="U4" s="80"/>
      <c r="V4" s="80"/>
      <c r="W4" s="92"/>
      <c r="X4" s="93"/>
      <c r="Y4" s="93"/>
      <c r="Z4" s="93"/>
    </row>
    <row r="5" spans="1:26" ht="14.45" customHeight="1" x14ac:dyDescent="0.3">
      <c r="A5" s="80"/>
      <c r="B5" s="24" t="s">
        <v>26</v>
      </c>
      <c r="C5" s="80"/>
      <c r="D5" s="80"/>
      <c r="E5" s="80"/>
      <c r="F5" s="80"/>
      <c r="G5" s="80"/>
      <c r="H5" s="80"/>
      <c r="I5" s="91"/>
      <c r="J5" s="80"/>
      <c r="K5" s="24" t="s">
        <v>88</v>
      </c>
      <c r="L5" s="80"/>
      <c r="M5" s="80"/>
      <c r="N5" s="80"/>
      <c r="O5" s="80"/>
      <c r="P5" s="80"/>
      <c r="Q5" s="80"/>
      <c r="R5" s="80"/>
      <c r="S5" s="80"/>
      <c r="T5" s="80"/>
      <c r="U5" s="80"/>
      <c r="V5" s="80"/>
      <c r="W5" s="92"/>
      <c r="X5" s="93"/>
      <c r="Y5" s="93"/>
      <c r="Z5" s="93"/>
    </row>
    <row r="6" spans="1:26" ht="14.45" customHeight="1" x14ac:dyDescent="0.25">
      <c r="A6" s="80"/>
      <c r="B6" s="123" t="s">
        <v>27</v>
      </c>
      <c r="C6" s="123"/>
      <c r="D6" s="123"/>
      <c r="E6" s="123"/>
      <c r="F6" s="123"/>
      <c r="G6" s="80"/>
      <c r="H6" s="80"/>
      <c r="I6" s="91"/>
      <c r="J6" s="80"/>
      <c r="K6" s="123" t="s">
        <v>28</v>
      </c>
      <c r="L6" s="123"/>
      <c r="M6" s="123"/>
      <c r="N6" s="123"/>
      <c r="O6" s="123"/>
      <c r="P6" s="123"/>
      <c r="Q6" s="80"/>
      <c r="R6" s="80"/>
      <c r="S6" s="80"/>
      <c r="T6" s="80"/>
      <c r="U6" s="80"/>
      <c r="V6" s="80"/>
      <c r="W6" s="92"/>
      <c r="X6" s="93"/>
      <c r="Y6" s="93"/>
      <c r="Z6" s="93"/>
    </row>
    <row r="7" spans="1:26" ht="14.45" customHeight="1" x14ac:dyDescent="0.25">
      <c r="A7" s="80"/>
      <c r="B7" s="6"/>
      <c r="C7" s="7"/>
      <c r="D7" s="7"/>
      <c r="E7" s="7"/>
      <c r="F7" s="8" t="s">
        <v>29</v>
      </c>
      <c r="G7" s="8" t="s">
        <v>30</v>
      </c>
      <c r="H7" s="9" t="s">
        <v>31</v>
      </c>
      <c r="I7" s="91"/>
      <c r="J7" s="80"/>
      <c r="K7" s="80"/>
      <c r="L7" s="12" t="s">
        <v>32</v>
      </c>
      <c r="M7" s="12" t="s">
        <v>71</v>
      </c>
      <c r="N7" s="12" t="s">
        <v>72</v>
      </c>
      <c r="O7" s="12" t="s">
        <v>24</v>
      </c>
      <c r="P7" s="80"/>
      <c r="Q7" s="80"/>
      <c r="R7" s="80"/>
      <c r="S7" s="80"/>
      <c r="T7" s="80"/>
      <c r="U7" s="80"/>
      <c r="V7" s="80"/>
      <c r="W7" s="92"/>
      <c r="X7" s="93"/>
      <c r="Y7" s="93"/>
      <c r="Z7" s="93"/>
    </row>
    <row r="8" spans="1:26" ht="14.45" customHeight="1" x14ac:dyDescent="0.25">
      <c r="A8" s="80"/>
      <c r="B8" s="127" t="s">
        <v>35</v>
      </c>
      <c r="C8" s="128"/>
      <c r="D8" s="128"/>
      <c r="E8" s="128"/>
      <c r="F8" s="1">
        <v>0</v>
      </c>
      <c r="G8" s="1">
        <v>0</v>
      </c>
      <c r="H8" s="3">
        <f>F8-G8</f>
        <v>0</v>
      </c>
      <c r="I8" s="91"/>
      <c r="J8" s="80"/>
      <c r="K8" s="23" t="s">
        <v>29</v>
      </c>
      <c r="L8" s="22"/>
      <c r="M8" s="22"/>
      <c r="N8" s="22"/>
      <c r="O8" s="22"/>
      <c r="P8" s="80"/>
      <c r="Q8" s="80"/>
      <c r="R8" s="80"/>
      <c r="S8" s="80"/>
      <c r="T8" s="80"/>
      <c r="U8" s="80"/>
      <c r="V8" s="80"/>
      <c r="W8" s="92"/>
      <c r="X8" s="93"/>
      <c r="Y8" s="93"/>
      <c r="Z8" s="93"/>
    </row>
    <row r="9" spans="1:26" ht="14.45" customHeight="1" x14ac:dyDescent="0.25">
      <c r="A9" s="80"/>
      <c r="B9" s="125" t="s">
        <v>36</v>
      </c>
      <c r="C9" s="126"/>
      <c r="D9" s="126"/>
      <c r="E9" s="126"/>
      <c r="F9" s="2">
        <v>0</v>
      </c>
      <c r="G9" s="2">
        <v>0</v>
      </c>
      <c r="H9" s="4">
        <f t="shared" ref="H9:H11" si="0">F9-G9</f>
        <v>0</v>
      </c>
      <c r="I9" s="91"/>
      <c r="J9" s="80"/>
      <c r="K9" s="23" t="s">
        <v>30</v>
      </c>
      <c r="L9" s="22"/>
      <c r="M9" s="22"/>
      <c r="N9" s="22"/>
      <c r="O9" s="22"/>
      <c r="P9" s="80"/>
      <c r="Q9" s="80"/>
      <c r="R9" s="80"/>
      <c r="S9" s="80"/>
      <c r="T9" s="80"/>
      <c r="U9" s="80"/>
      <c r="V9" s="80"/>
      <c r="W9" s="92"/>
      <c r="X9" s="93"/>
      <c r="Y9" s="93"/>
      <c r="Z9" s="93"/>
    </row>
    <row r="10" spans="1:26" ht="14.45" customHeight="1" x14ac:dyDescent="0.25">
      <c r="A10" s="80"/>
      <c r="B10" s="129" t="s">
        <v>37</v>
      </c>
      <c r="C10" s="130"/>
      <c r="D10" s="130"/>
      <c r="E10" s="130"/>
      <c r="F10" s="2">
        <v>0</v>
      </c>
      <c r="G10" s="2">
        <v>0</v>
      </c>
      <c r="H10" s="4">
        <f t="shared" si="0"/>
        <v>0</v>
      </c>
      <c r="I10" s="91"/>
      <c r="J10" s="80"/>
      <c r="K10" s="80"/>
      <c r="L10" s="80"/>
      <c r="M10" s="80"/>
      <c r="N10" s="80"/>
      <c r="O10" s="80"/>
      <c r="P10" s="80"/>
      <c r="Q10" s="80"/>
      <c r="R10" s="80"/>
      <c r="S10" s="80"/>
      <c r="T10" s="80"/>
      <c r="U10" s="80"/>
      <c r="V10" s="80"/>
      <c r="W10" s="92"/>
      <c r="X10" s="93"/>
      <c r="Y10" s="93"/>
      <c r="Z10" s="93"/>
    </row>
    <row r="11" spans="1:26" ht="14.45" customHeight="1" x14ac:dyDescent="0.25">
      <c r="A11" s="80"/>
      <c r="B11" s="129" t="s">
        <v>86</v>
      </c>
      <c r="C11" s="130"/>
      <c r="D11" s="130"/>
      <c r="E11" s="130"/>
      <c r="F11" s="2">
        <v>0</v>
      </c>
      <c r="G11" s="2">
        <v>0</v>
      </c>
      <c r="H11" s="4">
        <f t="shared" si="0"/>
        <v>0</v>
      </c>
      <c r="I11" s="91"/>
      <c r="J11" s="80"/>
      <c r="K11" s="80"/>
      <c r="L11" s="80"/>
      <c r="M11" s="80"/>
      <c r="N11" s="80"/>
      <c r="O11" s="80"/>
      <c r="P11" s="80"/>
      <c r="Q11" s="80"/>
      <c r="R11" s="80"/>
      <c r="S11" s="80"/>
      <c r="T11" s="80"/>
      <c r="U11" s="80"/>
      <c r="V11" s="80"/>
      <c r="W11" s="92"/>
      <c r="X11" s="93"/>
      <c r="Y11" s="93"/>
      <c r="Z11" s="93"/>
    </row>
    <row r="12" spans="1:26" ht="14.45" customHeight="1" x14ac:dyDescent="0.25">
      <c r="A12" s="80"/>
      <c r="B12" s="125" t="s">
        <v>38</v>
      </c>
      <c r="C12" s="126"/>
      <c r="D12" s="126"/>
      <c r="E12" s="126"/>
      <c r="F12" s="2">
        <v>0</v>
      </c>
      <c r="G12" s="2">
        <v>0</v>
      </c>
      <c r="H12" s="4">
        <f>F12-G12</f>
        <v>0</v>
      </c>
      <c r="I12" s="91"/>
      <c r="J12" s="80"/>
      <c r="K12" s="123" t="s">
        <v>39</v>
      </c>
      <c r="L12" s="123"/>
      <c r="M12" s="123"/>
      <c r="N12" s="123"/>
      <c r="O12" s="123"/>
      <c r="P12" s="123"/>
      <c r="Q12" s="80"/>
      <c r="R12" s="80"/>
      <c r="S12" s="80"/>
      <c r="T12" s="80"/>
      <c r="U12" s="80"/>
      <c r="V12" s="80"/>
      <c r="W12" s="92"/>
      <c r="X12" s="93"/>
      <c r="Y12" s="93"/>
      <c r="Z12" s="93"/>
    </row>
    <row r="13" spans="1:26" ht="14.45" customHeight="1" x14ac:dyDescent="0.25">
      <c r="A13" s="80"/>
      <c r="B13" s="125" t="s">
        <v>40</v>
      </c>
      <c r="C13" s="126"/>
      <c r="D13" s="126"/>
      <c r="E13" s="126"/>
      <c r="F13" s="2">
        <v>0</v>
      </c>
      <c r="G13" s="2">
        <v>0</v>
      </c>
      <c r="H13" s="4">
        <f>F13-G13</f>
        <v>0</v>
      </c>
      <c r="I13" s="91"/>
      <c r="J13" s="80"/>
      <c r="K13" s="80"/>
      <c r="L13" s="12" t="s">
        <v>32</v>
      </c>
      <c r="M13" s="12" t="s">
        <v>71</v>
      </c>
      <c r="N13" s="12" t="s">
        <v>72</v>
      </c>
      <c r="O13" s="12" t="s">
        <v>24</v>
      </c>
      <c r="P13" s="80"/>
      <c r="Q13" s="80"/>
      <c r="R13" s="80"/>
      <c r="S13" s="80"/>
      <c r="T13" s="80"/>
      <c r="U13" s="80"/>
      <c r="V13" s="80"/>
      <c r="W13" s="92"/>
      <c r="X13" s="93"/>
      <c r="Y13" s="93"/>
      <c r="Z13" s="93"/>
    </row>
    <row r="14" spans="1:26" ht="14.45" customHeight="1" x14ac:dyDescent="0.25">
      <c r="A14" s="80"/>
      <c r="B14" s="137" t="s">
        <v>41</v>
      </c>
      <c r="C14" s="138"/>
      <c r="D14" s="138"/>
      <c r="E14" s="138"/>
      <c r="F14" s="13">
        <f>SUM(F8:F13)</f>
        <v>0</v>
      </c>
      <c r="G14" s="13">
        <f>SUM(G8:G13)</f>
        <v>0</v>
      </c>
      <c r="H14" s="14">
        <f>F14-G14</f>
        <v>0</v>
      </c>
      <c r="I14" s="91"/>
      <c r="J14" s="80"/>
      <c r="K14" s="23" t="s">
        <v>29</v>
      </c>
      <c r="L14" s="22"/>
      <c r="M14" s="22"/>
      <c r="N14" s="22"/>
      <c r="O14" s="22"/>
      <c r="P14" s="80"/>
      <c r="Q14" s="80"/>
      <c r="R14" s="80"/>
      <c r="S14" s="80"/>
      <c r="T14" s="80"/>
      <c r="U14" s="80"/>
      <c r="V14" s="80"/>
      <c r="W14" s="92"/>
      <c r="X14" s="93"/>
      <c r="Y14" s="93"/>
      <c r="Z14" s="93"/>
    </row>
    <row r="15" spans="1:26" ht="14.45" customHeight="1" x14ac:dyDescent="0.25">
      <c r="A15" s="80"/>
      <c r="B15" s="127" t="s">
        <v>42</v>
      </c>
      <c r="C15" s="128"/>
      <c r="D15" s="128"/>
      <c r="E15" s="128"/>
      <c r="F15" s="94">
        <v>0</v>
      </c>
      <c r="G15" s="94">
        <v>0</v>
      </c>
      <c r="H15" s="18">
        <f>F15-G15</f>
        <v>0</v>
      </c>
      <c r="I15" s="91"/>
      <c r="J15" s="80"/>
      <c r="K15" s="23" t="s">
        <v>30</v>
      </c>
      <c r="L15" s="22"/>
      <c r="M15" s="22"/>
      <c r="N15" s="22"/>
      <c r="O15" s="22"/>
      <c r="P15" s="80"/>
      <c r="Q15" s="80"/>
      <c r="R15" s="80"/>
      <c r="S15" s="80"/>
      <c r="T15" s="80"/>
      <c r="U15" s="80"/>
      <c r="V15" s="80"/>
      <c r="W15" s="92"/>
      <c r="X15" s="93"/>
      <c r="Y15" s="93"/>
      <c r="Z15" s="93"/>
    </row>
    <row r="16" spans="1:26" ht="14.45" customHeight="1" thickBot="1" x14ac:dyDescent="0.3">
      <c r="A16" s="80"/>
      <c r="B16" s="139" t="s">
        <v>43</v>
      </c>
      <c r="C16" s="140"/>
      <c r="D16" s="140"/>
      <c r="E16" s="140"/>
      <c r="F16" s="95">
        <v>0</v>
      </c>
      <c r="G16" s="95">
        <v>0</v>
      </c>
      <c r="H16" s="19">
        <f>F16-G16</f>
        <v>0</v>
      </c>
      <c r="I16" s="91"/>
      <c r="J16" s="80"/>
      <c r="K16" s="80"/>
      <c r="L16" s="80"/>
      <c r="M16" s="80"/>
      <c r="N16" s="80"/>
      <c r="O16" s="80"/>
      <c r="P16" s="80"/>
      <c r="Q16" s="80"/>
      <c r="R16" s="80"/>
      <c r="S16" s="80"/>
      <c r="T16" s="80"/>
      <c r="U16" s="80"/>
      <c r="V16" s="80"/>
      <c r="W16" s="92"/>
      <c r="X16" s="93"/>
      <c r="Y16" s="93"/>
      <c r="Z16" s="93"/>
    </row>
    <row r="17" spans="1:26" ht="14.45" customHeight="1" x14ac:dyDescent="0.25">
      <c r="A17" s="80"/>
      <c r="B17" s="145" t="s">
        <v>44</v>
      </c>
      <c r="C17" s="146"/>
      <c r="D17" s="146"/>
      <c r="E17" s="146"/>
      <c r="F17" s="146"/>
      <c r="G17" s="146"/>
      <c r="H17" s="132" t="e">
        <f>H14/H15</f>
        <v>#DIV/0!</v>
      </c>
      <c r="I17" s="91"/>
      <c r="J17" s="80"/>
      <c r="K17" s="80"/>
      <c r="L17" s="80"/>
      <c r="M17" s="80"/>
      <c r="N17" s="80"/>
      <c r="O17" s="80"/>
      <c r="P17" s="80"/>
      <c r="Q17" s="80"/>
      <c r="R17" s="80"/>
      <c r="S17" s="80"/>
      <c r="T17" s="80"/>
      <c r="U17" s="80"/>
      <c r="V17" s="80"/>
      <c r="W17" s="92"/>
      <c r="X17" s="93"/>
      <c r="Y17" s="93"/>
      <c r="Z17" s="93"/>
    </row>
    <row r="18" spans="1:26" ht="14.45" customHeight="1" x14ac:dyDescent="0.25">
      <c r="A18" s="80"/>
      <c r="B18" s="141"/>
      <c r="C18" s="142"/>
      <c r="D18" s="142"/>
      <c r="E18" s="142"/>
      <c r="F18" s="142"/>
      <c r="G18" s="142"/>
      <c r="H18" s="133"/>
      <c r="I18" s="91"/>
      <c r="J18" s="80"/>
      <c r="K18" s="123" t="s">
        <v>69</v>
      </c>
      <c r="L18" s="123"/>
      <c r="M18" s="123"/>
      <c r="N18" s="123"/>
      <c r="O18" s="123"/>
      <c r="P18" s="123"/>
      <c r="Q18" s="100"/>
      <c r="R18" s="80"/>
      <c r="S18" s="80"/>
      <c r="T18" s="80"/>
      <c r="U18" s="80"/>
      <c r="V18" s="80"/>
      <c r="W18" s="92"/>
      <c r="X18" s="93"/>
      <c r="Y18" s="93"/>
      <c r="Z18" s="93"/>
    </row>
    <row r="19" spans="1:26" ht="14.45" customHeight="1" x14ac:dyDescent="0.25">
      <c r="A19" s="80"/>
      <c r="B19" s="141" t="s">
        <v>46</v>
      </c>
      <c r="C19" s="142"/>
      <c r="D19" s="142"/>
      <c r="E19" s="142"/>
      <c r="F19" s="142"/>
      <c r="G19" s="142"/>
      <c r="H19" s="133" t="e">
        <f>H14/H16</f>
        <v>#DIV/0!</v>
      </c>
      <c r="I19" s="91"/>
      <c r="J19" s="80"/>
      <c r="K19" s="23"/>
      <c r="L19" s="80"/>
      <c r="M19" s="80"/>
      <c r="N19" s="80"/>
      <c r="O19" s="80"/>
      <c r="P19" s="80"/>
      <c r="Q19" s="80"/>
      <c r="R19" s="80"/>
      <c r="S19" s="80"/>
      <c r="T19" s="80"/>
      <c r="U19" s="80"/>
      <c r="V19" s="80"/>
      <c r="W19" s="92"/>
      <c r="X19" s="93"/>
      <c r="Y19" s="93"/>
      <c r="Z19" s="93"/>
    </row>
    <row r="20" spans="1:26" ht="14.45" customHeight="1" thickBot="1" x14ac:dyDescent="0.3">
      <c r="A20" s="80"/>
      <c r="B20" s="143"/>
      <c r="C20" s="144"/>
      <c r="D20" s="144"/>
      <c r="E20" s="144"/>
      <c r="F20" s="144"/>
      <c r="G20" s="144"/>
      <c r="H20" s="134"/>
      <c r="I20" s="91"/>
      <c r="J20" s="80"/>
      <c r="K20" s="25"/>
      <c r="L20" s="80"/>
      <c r="M20" s="80"/>
      <c r="N20" s="80"/>
      <c r="O20" s="80"/>
      <c r="P20" s="80"/>
      <c r="Q20" s="80"/>
      <c r="R20" s="80"/>
      <c r="S20" s="80"/>
      <c r="T20" s="80"/>
      <c r="U20" s="80"/>
      <c r="V20" s="80"/>
      <c r="W20" s="92"/>
      <c r="X20" s="93"/>
      <c r="Y20" s="93"/>
      <c r="Z20" s="93"/>
    </row>
    <row r="21" spans="1:26" ht="14.45" customHeight="1" x14ac:dyDescent="0.25">
      <c r="A21" s="80"/>
      <c r="B21" s="80"/>
      <c r="C21" s="80"/>
      <c r="D21" s="80"/>
      <c r="E21" s="80"/>
      <c r="F21" s="80"/>
      <c r="G21" s="80"/>
      <c r="H21" s="80"/>
      <c r="I21" s="91"/>
      <c r="J21" s="80"/>
      <c r="K21" s="25"/>
      <c r="L21" s="80"/>
      <c r="M21" s="80"/>
      <c r="N21" s="80"/>
      <c r="O21" s="80"/>
      <c r="P21" s="80"/>
      <c r="Q21" s="80"/>
      <c r="R21" s="80"/>
      <c r="S21" s="80"/>
      <c r="T21" s="80"/>
      <c r="U21" s="80"/>
      <c r="V21" s="80"/>
      <c r="W21" s="92"/>
      <c r="X21" s="93"/>
      <c r="Y21" s="93"/>
      <c r="Z21" s="93"/>
    </row>
    <row r="22" spans="1:26" ht="14.45" customHeight="1" x14ac:dyDescent="0.25">
      <c r="A22" s="80"/>
      <c r="B22" s="147" t="s">
        <v>49</v>
      </c>
      <c r="C22" s="147"/>
      <c r="D22" s="147"/>
      <c r="E22" s="147"/>
      <c r="F22" s="147"/>
      <c r="G22" s="147"/>
      <c r="H22" s="15"/>
      <c r="I22" s="91"/>
      <c r="J22" s="80"/>
      <c r="K22" s="25"/>
      <c r="L22" s="80"/>
      <c r="M22" s="80"/>
      <c r="N22" s="80"/>
      <c r="O22" s="80"/>
      <c r="P22" s="80"/>
      <c r="Q22" s="80"/>
      <c r="R22" s="80"/>
      <c r="S22" s="80"/>
      <c r="T22" s="80"/>
      <c r="U22" s="80"/>
      <c r="V22" s="80"/>
      <c r="W22" s="92"/>
      <c r="X22" s="93"/>
      <c r="Y22" s="93"/>
      <c r="Z22" s="93"/>
    </row>
    <row r="23" spans="1:26" ht="14.45" customHeight="1" x14ac:dyDescent="0.25">
      <c r="A23" s="80"/>
      <c r="B23" s="61"/>
      <c r="C23" s="20"/>
      <c r="D23" s="20" t="s">
        <v>50</v>
      </c>
      <c r="E23" s="20" t="s">
        <v>51</v>
      </c>
      <c r="F23" s="20" t="s">
        <v>52</v>
      </c>
      <c r="G23" s="20" t="s">
        <v>53</v>
      </c>
      <c r="H23" s="62" t="s">
        <v>54</v>
      </c>
      <c r="I23" s="91"/>
      <c r="J23" s="80"/>
      <c r="K23" s="25"/>
      <c r="L23" s="80"/>
      <c r="M23" s="80"/>
      <c r="N23" s="80"/>
      <c r="O23" s="80"/>
      <c r="P23" s="80"/>
      <c r="Q23" s="80"/>
      <c r="R23" s="80"/>
      <c r="S23" s="80"/>
      <c r="T23" s="80"/>
      <c r="U23" s="80"/>
      <c r="V23" s="80"/>
      <c r="W23" s="92"/>
      <c r="X23" s="93"/>
      <c r="Y23" s="93"/>
      <c r="Z23" s="93"/>
    </row>
    <row r="24" spans="1:26" ht="14.45" customHeight="1" x14ac:dyDescent="0.25">
      <c r="A24" s="80"/>
      <c r="B24" s="148" t="s">
        <v>55</v>
      </c>
      <c r="C24" s="149"/>
      <c r="D24" s="26">
        <v>0</v>
      </c>
      <c r="E24" s="26">
        <v>0</v>
      </c>
      <c r="F24" s="26">
        <v>0</v>
      </c>
      <c r="G24" s="26">
        <v>0</v>
      </c>
      <c r="H24" s="27">
        <v>0</v>
      </c>
      <c r="I24" s="91"/>
      <c r="J24" s="80"/>
      <c r="K24" s="25"/>
      <c r="L24" s="80"/>
      <c r="M24" s="80"/>
      <c r="N24" s="80"/>
      <c r="O24" s="80"/>
      <c r="P24" s="80"/>
      <c r="Q24" s="80"/>
      <c r="R24" s="80"/>
      <c r="S24" s="80"/>
      <c r="T24" s="80"/>
      <c r="U24" s="80"/>
      <c r="V24" s="80"/>
      <c r="W24" s="92"/>
      <c r="X24" s="93"/>
      <c r="Y24" s="93"/>
      <c r="Z24" s="93"/>
    </row>
    <row r="25" spans="1:26" ht="14.45" customHeight="1" x14ac:dyDescent="0.25">
      <c r="A25" s="80"/>
      <c r="B25" s="148" t="s">
        <v>56</v>
      </c>
      <c r="C25" s="149"/>
      <c r="D25" s="26">
        <v>0</v>
      </c>
      <c r="E25" s="26">
        <v>0</v>
      </c>
      <c r="F25" s="26">
        <v>0</v>
      </c>
      <c r="G25" s="26">
        <v>0</v>
      </c>
      <c r="H25" s="27">
        <v>0</v>
      </c>
      <c r="I25" s="91"/>
      <c r="J25" s="80"/>
      <c r="K25" s="23"/>
      <c r="L25" s="80"/>
      <c r="M25" s="80"/>
      <c r="N25" s="80"/>
      <c r="O25" s="80"/>
      <c r="P25" s="80"/>
      <c r="Q25" s="80"/>
      <c r="R25" s="80"/>
      <c r="S25" s="80"/>
      <c r="T25" s="80"/>
      <c r="U25" s="80"/>
      <c r="V25" s="80"/>
      <c r="W25" s="92"/>
      <c r="X25" s="93"/>
      <c r="Y25" s="93"/>
      <c r="Z25" s="93"/>
    </row>
    <row r="26" spans="1:26" ht="14.45" customHeight="1" x14ac:dyDescent="0.25">
      <c r="A26" s="80"/>
      <c r="B26" s="135" t="s">
        <v>57</v>
      </c>
      <c r="C26" s="136"/>
      <c r="D26" s="16">
        <f>D24-D25</f>
        <v>0</v>
      </c>
      <c r="E26" s="16">
        <f t="shared" ref="E26:H26" si="1">E24-E25</f>
        <v>0</v>
      </c>
      <c r="F26" s="16">
        <f t="shared" si="1"/>
        <v>0</v>
      </c>
      <c r="G26" s="16">
        <f t="shared" si="1"/>
        <v>0</v>
      </c>
      <c r="H26" s="17">
        <f t="shared" si="1"/>
        <v>0</v>
      </c>
      <c r="I26" s="91"/>
      <c r="J26" s="80"/>
      <c r="K26" s="25"/>
      <c r="L26" s="80"/>
      <c r="M26" s="80"/>
      <c r="N26" s="80"/>
      <c r="O26" s="80"/>
      <c r="P26" s="80"/>
      <c r="Q26" s="80"/>
      <c r="R26" s="80"/>
      <c r="S26" s="80"/>
      <c r="T26" s="80"/>
      <c r="U26" s="80"/>
      <c r="V26" s="80"/>
      <c r="W26" s="92"/>
      <c r="X26" s="93"/>
      <c r="Y26" s="93"/>
      <c r="Z26" s="93"/>
    </row>
    <row r="27" spans="1:26" ht="14.45" customHeight="1" x14ac:dyDescent="0.25">
      <c r="A27" s="80"/>
      <c r="B27" s="80"/>
      <c r="C27" s="80"/>
      <c r="D27" s="80"/>
      <c r="E27" s="80"/>
      <c r="F27" s="80"/>
      <c r="G27" s="80"/>
      <c r="H27" s="80"/>
      <c r="I27" s="91"/>
      <c r="J27" s="80"/>
      <c r="K27" s="25"/>
      <c r="L27" s="80"/>
      <c r="M27" s="80"/>
      <c r="N27" s="80"/>
      <c r="O27" s="80"/>
      <c r="P27" s="80"/>
      <c r="Q27" s="80"/>
      <c r="R27" s="80"/>
      <c r="S27" s="80"/>
      <c r="T27" s="80"/>
      <c r="U27" s="80"/>
      <c r="V27" s="80"/>
      <c r="W27" s="92"/>
      <c r="X27" s="93"/>
      <c r="Y27" s="93"/>
      <c r="Z27" s="93"/>
    </row>
    <row r="28" spans="1:26" x14ac:dyDescent="0.25">
      <c r="A28" s="80"/>
      <c r="B28" s="80"/>
      <c r="C28" s="80"/>
      <c r="D28" s="80"/>
      <c r="E28" s="80"/>
      <c r="F28" s="80"/>
      <c r="G28" s="80"/>
      <c r="H28" s="80"/>
      <c r="I28" s="91"/>
      <c r="J28" s="80"/>
      <c r="K28" s="25"/>
      <c r="L28" s="80"/>
      <c r="M28" s="80"/>
      <c r="N28" s="80"/>
      <c r="O28" s="80"/>
      <c r="P28" s="80"/>
      <c r="Q28" s="80"/>
      <c r="R28" s="80"/>
      <c r="S28" s="80"/>
      <c r="T28" s="80"/>
      <c r="U28" s="80"/>
      <c r="V28" s="80"/>
      <c r="W28" s="92"/>
      <c r="X28" s="93"/>
      <c r="Y28" s="93"/>
      <c r="Z28" s="93"/>
    </row>
    <row r="29" spans="1:26" x14ac:dyDescent="0.25">
      <c r="A29" s="80"/>
      <c r="B29" s="80"/>
      <c r="C29" s="80"/>
      <c r="D29" s="80"/>
      <c r="E29" s="80"/>
      <c r="F29" s="80"/>
      <c r="G29" s="80"/>
      <c r="H29" s="80"/>
      <c r="I29" s="91"/>
      <c r="J29" s="80"/>
      <c r="K29" s="25"/>
      <c r="L29" s="80"/>
      <c r="M29" s="80"/>
      <c r="N29" s="80"/>
      <c r="O29" s="80"/>
      <c r="P29" s="80"/>
      <c r="Q29" s="80"/>
      <c r="R29" s="80"/>
      <c r="S29" s="80"/>
      <c r="T29" s="80"/>
      <c r="U29" s="80"/>
      <c r="V29" s="80"/>
      <c r="W29" s="92"/>
      <c r="X29" s="93"/>
      <c r="Y29" s="93"/>
      <c r="Z29" s="93"/>
    </row>
    <row r="30" spans="1:26" x14ac:dyDescent="0.25">
      <c r="A30" s="80"/>
      <c r="B30" s="80"/>
      <c r="C30" s="80"/>
      <c r="D30" s="80"/>
      <c r="E30" s="80"/>
      <c r="F30" s="80"/>
      <c r="G30" s="80"/>
      <c r="H30" s="80"/>
      <c r="I30" s="91"/>
      <c r="J30" s="80"/>
      <c r="K30" s="100"/>
      <c r="L30" s="100"/>
      <c r="M30" s="100"/>
      <c r="N30" s="100"/>
      <c r="O30" s="100"/>
      <c r="P30" s="100"/>
      <c r="Q30" s="100"/>
      <c r="R30" s="80"/>
      <c r="S30" s="80"/>
      <c r="T30" s="80"/>
      <c r="U30" s="80"/>
      <c r="V30" s="80"/>
      <c r="W30" s="92"/>
      <c r="X30" s="93"/>
      <c r="Y30" s="93"/>
      <c r="Z30" s="93"/>
    </row>
    <row r="31" spans="1:26" x14ac:dyDescent="0.25">
      <c r="A31" s="80"/>
      <c r="B31" s="80"/>
      <c r="C31" s="80"/>
      <c r="D31" s="80"/>
      <c r="E31" s="80"/>
      <c r="F31" s="80"/>
      <c r="G31" s="80"/>
      <c r="H31" s="80"/>
      <c r="I31" s="91"/>
      <c r="J31" s="80"/>
      <c r="K31" s="80"/>
      <c r="L31" s="80"/>
      <c r="M31" s="80"/>
      <c r="N31" s="80"/>
      <c r="O31" s="80"/>
      <c r="P31" s="80"/>
      <c r="Q31" s="80"/>
      <c r="R31" s="80"/>
      <c r="S31" s="80"/>
      <c r="T31" s="80"/>
      <c r="U31" s="80"/>
      <c r="V31" s="80"/>
      <c r="W31" s="92"/>
      <c r="X31" s="93"/>
      <c r="Y31" s="93"/>
      <c r="Z31" s="93"/>
    </row>
    <row r="32" spans="1:26" x14ac:dyDescent="0.25">
      <c r="A32" s="80"/>
      <c r="B32" s="80"/>
      <c r="C32" s="80"/>
      <c r="D32" s="80"/>
      <c r="E32" s="80"/>
      <c r="F32" s="80"/>
      <c r="G32" s="80"/>
      <c r="H32" s="80"/>
      <c r="I32" s="91"/>
      <c r="J32" s="80"/>
      <c r="K32" s="10"/>
      <c r="L32" s="80"/>
      <c r="M32" s="80"/>
      <c r="N32" s="80"/>
      <c r="O32" s="80"/>
      <c r="P32" s="80"/>
      <c r="Q32" s="80"/>
      <c r="R32" s="80"/>
      <c r="S32" s="80"/>
      <c r="T32" s="80"/>
      <c r="U32" s="80"/>
      <c r="V32" s="80"/>
      <c r="W32" s="92"/>
      <c r="X32" s="93"/>
      <c r="Y32" s="93"/>
      <c r="Z32" s="93"/>
    </row>
    <row r="33" spans="1:26" x14ac:dyDescent="0.25">
      <c r="A33" s="80"/>
      <c r="B33" s="80"/>
      <c r="C33" s="80"/>
      <c r="D33" s="80"/>
      <c r="E33" s="80"/>
      <c r="F33" s="80"/>
      <c r="G33" s="80"/>
      <c r="H33" s="80"/>
      <c r="I33" s="91"/>
      <c r="J33" s="80"/>
      <c r="K33" s="80"/>
      <c r="L33" s="80"/>
      <c r="M33" s="80"/>
      <c r="N33" s="80"/>
      <c r="O33" s="80"/>
      <c r="P33" s="80"/>
      <c r="Q33" s="80"/>
      <c r="R33" s="80"/>
      <c r="S33" s="80"/>
      <c r="T33" s="80"/>
      <c r="U33" s="80"/>
      <c r="V33" s="80"/>
      <c r="W33" s="92"/>
      <c r="X33" s="93"/>
      <c r="Y33" s="93"/>
      <c r="Z33" s="93"/>
    </row>
    <row r="34" spans="1:26" x14ac:dyDescent="0.25">
      <c r="A34" s="98"/>
      <c r="B34" s="98"/>
      <c r="C34" s="98"/>
      <c r="D34" s="98"/>
      <c r="E34" s="98"/>
      <c r="F34" s="98"/>
      <c r="G34" s="98"/>
      <c r="H34" s="98"/>
      <c r="I34" s="99"/>
      <c r="J34" s="98"/>
      <c r="K34" s="98"/>
      <c r="L34" s="98"/>
      <c r="M34" s="98"/>
      <c r="N34" s="98"/>
      <c r="O34" s="98"/>
      <c r="P34" s="98"/>
      <c r="Q34" s="98"/>
      <c r="R34" s="98"/>
      <c r="S34" s="98"/>
      <c r="T34" s="98"/>
      <c r="U34" s="98"/>
      <c r="V34" s="99"/>
      <c r="W34" s="92"/>
      <c r="X34" s="93"/>
      <c r="Y34" s="93"/>
      <c r="Z34" s="93"/>
    </row>
    <row r="35" spans="1:26" x14ac:dyDescent="0.2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x14ac:dyDescent="0.2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x14ac:dyDescent="0.2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x14ac:dyDescent="0.2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x14ac:dyDescent="0.2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x14ac:dyDescent="0.2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x14ac:dyDescent="0.2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x14ac:dyDescent="0.2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x14ac:dyDescent="0.2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x14ac:dyDescent="0.2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x14ac:dyDescent="0.2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x14ac:dyDescent="0.2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sheetData>
  <mergeCells count="22">
    <mergeCell ref="B24:C24"/>
    <mergeCell ref="B25:C25"/>
    <mergeCell ref="B26:C26"/>
    <mergeCell ref="B17:G18"/>
    <mergeCell ref="H17:H18"/>
    <mergeCell ref="B19:G20"/>
    <mergeCell ref="H19:H20"/>
    <mergeCell ref="B22:G22"/>
    <mergeCell ref="K6:P6"/>
    <mergeCell ref="K12:P12"/>
    <mergeCell ref="K18:P18"/>
    <mergeCell ref="B2:C2"/>
    <mergeCell ref="B16:E16"/>
    <mergeCell ref="B6:F6"/>
    <mergeCell ref="B8:E8"/>
    <mergeCell ref="B9:E9"/>
    <mergeCell ref="B10:E10"/>
    <mergeCell ref="B11:E11"/>
    <mergeCell ref="B12:E12"/>
    <mergeCell ref="B13:E13"/>
    <mergeCell ref="B14:E14"/>
    <mergeCell ref="B15:E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F89B-1DF4-4EB6-AB6A-FF5F4E780BB4}">
  <sheetPr>
    <tabColor rgb="FF005A55"/>
  </sheetPr>
  <dimension ref="A1:AL59"/>
  <sheetViews>
    <sheetView showRowColHeaders="0" workbookViewId="0">
      <selection activeCell="A100" sqref="A100"/>
    </sheetView>
  </sheetViews>
  <sheetFormatPr defaultColWidth="9" defaultRowHeight="15" x14ac:dyDescent="0.25"/>
  <cols>
    <col min="1" max="2" width="9" style="5"/>
    <col min="3" max="8" width="11.75" style="5" customWidth="1"/>
    <col min="9" max="9" width="35.375" style="5" customWidth="1"/>
    <col min="10" max="10" width="9" style="44"/>
    <col min="11" max="11" width="10.625" style="44" customWidth="1"/>
    <col min="12" max="12" width="17.5" style="44" customWidth="1"/>
    <col min="13" max="15" width="9" style="44" customWidth="1"/>
    <col min="16" max="21" width="9" style="44"/>
    <col min="22" max="22" width="13.75" style="44" customWidth="1"/>
    <col min="23" max="23" width="9" style="44"/>
    <col min="24" max="24" width="11.75" style="44" customWidth="1"/>
    <col min="25" max="25" width="12.75" style="5" customWidth="1"/>
    <col min="26" max="26" width="11.375" style="5" customWidth="1"/>
    <col min="27" max="16384" width="9" style="5"/>
  </cols>
  <sheetData>
    <row r="1" spans="1:38" x14ac:dyDescent="0.25">
      <c r="A1" s="80"/>
      <c r="B1" s="80"/>
      <c r="C1" s="80"/>
      <c r="D1" s="80"/>
      <c r="E1" s="80"/>
      <c r="F1" s="80"/>
      <c r="G1" s="80"/>
      <c r="H1" s="80"/>
      <c r="I1" s="9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row>
    <row r="2" spans="1:38" ht="23.25" x14ac:dyDescent="0.35">
      <c r="A2" s="80"/>
      <c r="B2" s="124" t="s">
        <v>73</v>
      </c>
      <c r="C2" s="124"/>
      <c r="D2" s="124"/>
      <c r="E2" s="124"/>
      <c r="F2" s="80"/>
      <c r="G2" s="80"/>
      <c r="H2" s="80"/>
      <c r="I2" s="91"/>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row>
    <row r="3" spans="1:38" ht="14.45" customHeight="1" x14ac:dyDescent="0.25">
      <c r="A3" s="80"/>
      <c r="B3" s="42" t="s">
        <v>9</v>
      </c>
      <c r="C3" s="21"/>
      <c r="D3" s="21"/>
      <c r="E3" s="21"/>
      <c r="F3" s="21"/>
      <c r="G3" s="80"/>
      <c r="H3" s="80"/>
      <c r="I3" s="91"/>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row>
    <row r="4" spans="1:38" ht="14.45" customHeight="1" x14ac:dyDescent="0.25">
      <c r="A4" s="80"/>
      <c r="B4" s="21"/>
      <c r="C4" s="21"/>
      <c r="D4" s="21"/>
      <c r="E4" s="21"/>
      <c r="F4" s="21"/>
      <c r="G4" s="80"/>
      <c r="H4" s="80"/>
      <c r="I4" s="91"/>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row>
    <row r="5" spans="1:38" ht="14.45" customHeight="1" x14ac:dyDescent="0.3">
      <c r="A5" s="80"/>
      <c r="B5" s="24" t="s">
        <v>26</v>
      </c>
      <c r="C5" s="80"/>
      <c r="D5" s="80"/>
      <c r="E5" s="80"/>
      <c r="F5" s="80"/>
      <c r="G5" s="80"/>
      <c r="H5" s="80"/>
      <c r="I5" s="91"/>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row>
    <row r="6" spans="1:38" ht="14.45" customHeight="1" x14ac:dyDescent="0.25">
      <c r="A6" s="80"/>
      <c r="B6" s="123" t="s">
        <v>27</v>
      </c>
      <c r="C6" s="123"/>
      <c r="D6" s="123"/>
      <c r="E6" s="123"/>
      <c r="F6" s="123"/>
      <c r="G6" s="80"/>
      <c r="H6" s="80"/>
      <c r="I6" s="91"/>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row>
    <row r="7" spans="1:38" ht="14.45" customHeight="1" x14ac:dyDescent="0.25">
      <c r="A7" s="80"/>
      <c r="B7" s="6"/>
      <c r="C7" s="7"/>
      <c r="D7" s="7"/>
      <c r="E7" s="7"/>
      <c r="F7" s="8" t="s">
        <v>29</v>
      </c>
      <c r="G7" s="8" t="s">
        <v>30</v>
      </c>
      <c r="H7" s="9" t="s">
        <v>31</v>
      </c>
      <c r="I7" s="91"/>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row>
    <row r="8" spans="1:38" ht="14.45" customHeight="1" x14ac:dyDescent="0.25">
      <c r="A8" s="80"/>
      <c r="B8" s="127" t="s">
        <v>35</v>
      </c>
      <c r="C8" s="128"/>
      <c r="D8" s="128"/>
      <c r="E8" s="128"/>
      <c r="F8" s="1">
        <v>0</v>
      </c>
      <c r="G8" s="1">
        <v>0</v>
      </c>
      <c r="H8" s="3">
        <f>F8-G8</f>
        <v>0</v>
      </c>
      <c r="I8" s="91"/>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row>
    <row r="9" spans="1:38" ht="14.45" customHeight="1" x14ac:dyDescent="0.25">
      <c r="A9" s="80"/>
      <c r="B9" s="125" t="s">
        <v>36</v>
      </c>
      <c r="C9" s="126"/>
      <c r="D9" s="126"/>
      <c r="E9" s="126"/>
      <c r="F9" s="2">
        <v>0</v>
      </c>
      <c r="G9" s="2">
        <v>0</v>
      </c>
      <c r="H9" s="4">
        <f t="shared" ref="H9:H11" si="0">F9-G9</f>
        <v>0</v>
      </c>
      <c r="I9" s="91"/>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row>
    <row r="10" spans="1:38" ht="14.45" customHeight="1" x14ac:dyDescent="0.25">
      <c r="A10" s="80"/>
      <c r="B10" s="129" t="s">
        <v>37</v>
      </c>
      <c r="C10" s="130"/>
      <c r="D10" s="130"/>
      <c r="E10" s="130"/>
      <c r="F10" s="2">
        <v>0</v>
      </c>
      <c r="G10" s="2">
        <v>0</v>
      </c>
      <c r="H10" s="4">
        <f t="shared" si="0"/>
        <v>0</v>
      </c>
      <c r="I10" s="91"/>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row>
    <row r="11" spans="1:38" ht="14.45" customHeight="1" x14ac:dyDescent="0.25">
      <c r="A11" s="80"/>
      <c r="B11" s="129" t="s">
        <v>86</v>
      </c>
      <c r="C11" s="130"/>
      <c r="D11" s="130"/>
      <c r="E11" s="130"/>
      <c r="F11" s="2">
        <v>0</v>
      </c>
      <c r="G11" s="2">
        <v>0</v>
      </c>
      <c r="H11" s="4">
        <f t="shared" si="0"/>
        <v>0</v>
      </c>
      <c r="I11" s="91"/>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row>
    <row r="12" spans="1:38" ht="14.45" customHeight="1" x14ac:dyDescent="0.25">
      <c r="A12" s="80"/>
      <c r="B12" s="125" t="s">
        <v>38</v>
      </c>
      <c r="C12" s="126"/>
      <c r="D12" s="126"/>
      <c r="E12" s="126"/>
      <c r="F12" s="2">
        <v>0</v>
      </c>
      <c r="G12" s="2">
        <v>0</v>
      </c>
      <c r="H12" s="4">
        <f>F12-G12</f>
        <v>0</v>
      </c>
      <c r="I12" s="91"/>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row>
    <row r="13" spans="1:38" ht="14.45" customHeight="1" thickBot="1" x14ac:dyDescent="0.3">
      <c r="A13" s="80"/>
      <c r="B13" s="125" t="s">
        <v>40</v>
      </c>
      <c r="C13" s="126"/>
      <c r="D13" s="126"/>
      <c r="E13" s="126"/>
      <c r="F13" s="2">
        <v>0</v>
      </c>
      <c r="G13" s="2">
        <v>0</v>
      </c>
      <c r="H13" s="4">
        <f>F13-G13</f>
        <v>0</v>
      </c>
      <c r="I13" s="91"/>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row>
    <row r="14" spans="1:38" ht="14.45" customHeight="1" thickBot="1" x14ac:dyDescent="0.3">
      <c r="A14" s="80"/>
      <c r="B14" s="90" t="s">
        <v>41</v>
      </c>
      <c r="C14" s="89"/>
      <c r="D14" s="89"/>
      <c r="E14" s="89"/>
      <c r="F14" s="63">
        <v>0</v>
      </c>
      <c r="G14" s="63">
        <v>0</v>
      </c>
      <c r="H14" s="64">
        <f>F14-G14</f>
        <v>0</v>
      </c>
      <c r="I14" s="91"/>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row>
    <row r="15" spans="1:38" ht="14.45" customHeight="1" x14ac:dyDescent="0.25">
      <c r="A15" s="80"/>
      <c r="B15" s="80"/>
      <c r="C15" s="80"/>
      <c r="D15" s="80"/>
      <c r="E15" s="80"/>
      <c r="F15" s="80"/>
      <c r="G15" s="80"/>
      <c r="H15" s="80"/>
      <c r="I15" s="101"/>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row>
    <row r="16" spans="1:38" ht="14.45" customHeight="1" x14ac:dyDescent="0.25">
      <c r="A16" s="80"/>
      <c r="B16" s="147" t="s">
        <v>49</v>
      </c>
      <c r="C16" s="147"/>
      <c r="D16" s="147"/>
      <c r="E16" s="147"/>
      <c r="F16" s="147"/>
      <c r="G16" s="147"/>
      <c r="H16" s="15"/>
      <c r="I16" s="101"/>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row>
    <row r="17" spans="1:38" ht="14.45" customHeight="1" x14ac:dyDescent="0.25">
      <c r="A17" s="80"/>
      <c r="B17" s="61"/>
      <c r="C17" s="20"/>
      <c r="D17" s="20" t="s">
        <v>50</v>
      </c>
      <c r="E17" s="20" t="s">
        <v>51</v>
      </c>
      <c r="F17" s="20" t="s">
        <v>52</v>
      </c>
      <c r="G17" s="20" t="s">
        <v>53</v>
      </c>
      <c r="H17" s="62" t="s">
        <v>54</v>
      </c>
      <c r="I17" s="101"/>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row>
    <row r="18" spans="1:38" ht="14.45" customHeight="1" x14ac:dyDescent="0.25">
      <c r="A18" s="80"/>
      <c r="B18" s="76" t="s">
        <v>55</v>
      </c>
      <c r="C18" s="77"/>
      <c r="D18" s="26">
        <v>0</v>
      </c>
      <c r="E18" s="26">
        <v>0</v>
      </c>
      <c r="F18" s="26">
        <v>0</v>
      </c>
      <c r="G18" s="26">
        <v>0</v>
      </c>
      <c r="H18" s="27">
        <v>0</v>
      </c>
      <c r="I18" s="101"/>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row>
    <row r="19" spans="1:38" ht="14.45" customHeight="1" x14ac:dyDescent="0.25">
      <c r="A19" s="80"/>
      <c r="B19" s="76" t="s">
        <v>56</v>
      </c>
      <c r="C19" s="77"/>
      <c r="D19" s="26">
        <v>0</v>
      </c>
      <c r="E19" s="26">
        <v>0</v>
      </c>
      <c r="F19" s="26">
        <v>0</v>
      </c>
      <c r="G19" s="26">
        <v>0</v>
      </c>
      <c r="H19" s="27">
        <v>0</v>
      </c>
      <c r="I19" s="101"/>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row>
    <row r="20" spans="1:38" ht="14.45" customHeight="1" x14ac:dyDescent="0.25">
      <c r="A20" s="80"/>
      <c r="B20" s="135" t="s">
        <v>57</v>
      </c>
      <c r="C20" s="136"/>
      <c r="D20" s="16">
        <f>D18-D19</f>
        <v>0</v>
      </c>
      <c r="E20" s="16">
        <f t="shared" ref="E20:H20" si="1">E18-E19</f>
        <v>0</v>
      </c>
      <c r="F20" s="16">
        <f t="shared" si="1"/>
        <v>0</v>
      </c>
      <c r="G20" s="16">
        <f t="shared" si="1"/>
        <v>0</v>
      </c>
      <c r="H20" s="17">
        <f t="shared" si="1"/>
        <v>0</v>
      </c>
      <c r="I20" s="101"/>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row>
    <row r="21" spans="1:38" ht="14.45" customHeight="1" x14ac:dyDescent="0.25">
      <c r="A21" s="80"/>
      <c r="B21" s="80"/>
      <c r="C21" s="80"/>
      <c r="D21" s="80"/>
      <c r="E21" s="80"/>
      <c r="F21" s="80"/>
      <c r="G21" s="80"/>
      <c r="H21" s="80"/>
      <c r="I21" s="101"/>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row>
    <row r="22" spans="1:38" ht="14.45" customHeight="1" x14ac:dyDescent="0.25">
      <c r="A22" s="80"/>
      <c r="B22" s="80"/>
      <c r="C22" s="80"/>
      <c r="D22" s="80"/>
      <c r="E22" s="80"/>
      <c r="F22" s="80"/>
      <c r="G22" s="80"/>
      <c r="H22" s="80"/>
      <c r="I22" s="10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row>
    <row r="23" spans="1:38" x14ac:dyDescent="0.25">
      <c r="A23" s="102"/>
      <c r="B23" s="102"/>
      <c r="C23" s="102"/>
      <c r="D23" s="102"/>
      <c r="E23" s="102"/>
      <c r="F23" s="102"/>
      <c r="G23" s="102"/>
      <c r="H23" s="102"/>
      <c r="I23" s="102"/>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row>
    <row r="24" spans="1:38" x14ac:dyDescent="0.2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row>
    <row r="25" spans="1:38" x14ac:dyDescent="0.2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row>
    <row r="26" spans="1:38" x14ac:dyDescent="0.2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row>
    <row r="27" spans="1:38" x14ac:dyDescent="0.2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row>
    <row r="28" spans="1:38" x14ac:dyDescent="0.2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row>
    <row r="29" spans="1:38" x14ac:dyDescent="0.2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row>
    <row r="30" spans="1:38" x14ac:dyDescent="0.2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spans="1:38" x14ac:dyDescent="0.2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row>
    <row r="32" spans="1:38" x14ac:dyDescent="0.2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spans="1:38" x14ac:dyDescent="0.2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row>
    <row r="34" spans="1:38" x14ac:dyDescent="0.2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row>
    <row r="35" spans="1:38" x14ac:dyDescent="0.2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row>
    <row r="36" spans="1:38" x14ac:dyDescent="0.2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row>
    <row r="37" spans="1:38" x14ac:dyDescent="0.2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row>
    <row r="38" spans="1:38" x14ac:dyDescent="0.2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row>
    <row r="39" spans="1:38"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row>
    <row r="40" spans="1:38" x14ac:dyDescent="0.2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row>
    <row r="41" spans="1:38" x14ac:dyDescent="0.2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row r="42" spans="1:38" x14ac:dyDescent="0.2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row r="43" spans="1:38" x14ac:dyDescent="0.2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row>
    <row r="44" spans="1:38" x14ac:dyDescent="0.2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row>
    <row r="45" spans="1:38" x14ac:dyDescent="0.2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row>
    <row r="46" spans="1:38" x14ac:dyDescent="0.2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row>
    <row r="47" spans="1:38" x14ac:dyDescent="0.2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row>
    <row r="48" spans="1:38"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row>
    <row r="49" spans="1:38"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row>
    <row r="50" spans="1:38"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row>
    <row r="51" spans="1:38" x14ac:dyDescent="0.2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row>
    <row r="52" spans="1:38"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row>
    <row r="53" spans="1:38"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row>
    <row r="54" spans="1:38"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row>
    <row r="55" spans="1:38" x14ac:dyDescent="0.2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1:38" x14ac:dyDescent="0.2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1:38" x14ac:dyDescent="0.2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row>
    <row r="58" spans="1:38" x14ac:dyDescent="0.2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row>
    <row r="59" spans="1:38" s="28" customFormat="1" x14ac:dyDescent="0.25">
      <c r="A59" s="103"/>
      <c r="B59" s="103"/>
      <c r="C59" s="103"/>
      <c r="D59" s="103"/>
      <c r="E59" s="103"/>
      <c r="F59" s="103"/>
      <c r="G59" s="103"/>
      <c r="H59" s="10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row>
  </sheetData>
  <mergeCells count="10">
    <mergeCell ref="B13:E13"/>
    <mergeCell ref="B20:C20"/>
    <mergeCell ref="B11:E11"/>
    <mergeCell ref="B2:E2"/>
    <mergeCell ref="B6:F6"/>
    <mergeCell ref="B8:E8"/>
    <mergeCell ref="B9:E9"/>
    <mergeCell ref="B10:E10"/>
    <mergeCell ref="B12:E12"/>
    <mergeCell ref="B16:G16"/>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7CE8-002B-4316-B494-368F986CE1C5}">
  <sheetPr>
    <tabColor theme="4"/>
  </sheetPr>
  <dimension ref="A1:X110"/>
  <sheetViews>
    <sheetView showGridLines="0" showRowColHeaders="0" workbookViewId="0">
      <selection activeCell="A100" sqref="A100"/>
    </sheetView>
  </sheetViews>
  <sheetFormatPr defaultColWidth="9" defaultRowHeight="15" x14ac:dyDescent="0.25"/>
  <cols>
    <col min="1" max="1" width="9" style="70" customWidth="1"/>
    <col min="2" max="4" width="16.625" style="70" customWidth="1"/>
    <col min="5" max="5" width="27.625" style="70" customWidth="1"/>
    <col min="6" max="6" width="16.625" style="70" customWidth="1"/>
    <col min="7" max="7" width="27.625" style="65" customWidth="1"/>
    <col min="8" max="13" width="8" style="65" customWidth="1"/>
    <col min="14" max="23" width="8" style="65" bestFit="1" customWidth="1"/>
    <col min="24" max="24" width="9.875" style="65" customWidth="1"/>
    <col min="25" max="25" width="9.125" style="65" bestFit="1" customWidth="1"/>
    <col min="26" max="16384" width="9" style="65"/>
  </cols>
  <sheetData>
    <row r="1" spans="1:24" x14ac:dyDescent="0.25">
      <c r="A1" s="31"/>
      <c r="B1" s="31"/>
      <c r="C1" s="31"/>
      <c r="D1" s="31"/>
      <c r="E1" s="31"/>
      <c r="F1" s="31"/>
      <c r="G1" s="31"/>
      <c r="H1" s="104"/>
      <c r="I1" s="105"/>
      <c r="J1" s="105"/>
      <c r="K1" s="105"/>
      <c r="L1" s="105"/>
      <c r="M1" s="105"/>
      <c r="N1" s="105"/>
      <c r="O1" s="105"/>
      <c r="P1" s="105"/>
      <c r="Q1" s="105"/>
      <c r="R1" s="105"/>
      <c r="S1" s="105"/>
      <c r="T1" s="105"/>
      <c r="U1" s="105"/>
      <c r="V1" s="105"/>
      <c r="W1" s="105"/>
      <c r="X1" s="105"/>
    </row>
    <row r="2" spans="1:24" ht="23.45" customHeight="1" x14ac:dyDescent="0.25">
      <c r="A2" s="106"/>
      <c r="B2" s="152" t="s">
        <v>74</v>
      </c>
      <c r="C2" s="152"/>
      <c r="D2" s="152"/>
      <c r="E2" s="152"/>
      <c r="F2" s="106"/>
      <c r="G2" s="107"/>
      <c r="H2" s="107"/>
      <c r="I2" s="108"/>
      <c r="J2" s="105"/>
      <c r="K2" s="105"/>
      <c r="L2" s="105"/>
      <c r="M2" s="105"/>
      <c r="N2" s="105"/>
      <c r="O2" s="105"/>
      <c r="P2" s="105"/>
      <c r="Q2" s="105"/>
      <c r="R2" s="105"/>
      <c r="S2" s="105"/>
      <c r="T2" s="105"/>
      <c r="U2" s="105"/>
      <c r="V2" s="105"/>
      <c r="W2" s="105"/>
      <c r="X2" s="105"/>
    </row>
    <row r="3" spans="1:24" ht="45" customHeight="1" x14ac:dyDescent="0.25">
      <c r="A3" s="106"/>
      <c r="B3" s="151" t="s">
        <v>75</v>
      </c>
      <c r="C3" s="151"/>
      <c r="D3" s="151"/>
      <c r="E3" s="151"/>
      <c r="F3" s="151"/>
      <c r="G3" s="75" t="s">
        <v>76</v>
      </c>
      <c r="H3" s="107"/>
      <c r="I3" s="108"/>
      <c r="J3" s="105"/>
      <c r="K3" s="105"/>
      <c r="L3" s="105"/>
      <c r="M3" s="105"/>
      <c r="N3" s="105"/>
      <c r="O3" s="105"/>
      <c r="P3" s="105"/>
      <c r="Q3" s="105"/>
      <c r="R3" s="105"/>
      <c r="S3" s="105"/>
      <c r="T3" s="105"/>
      <c r="U3" s="105"/>
      <c r="V3" s="105"/>
      <c r="W3" s="105"/>
      <c r="X3" s="105"/>
    </row>
    <row r="4" spans="1:24" ht="21" customHeight="1" x14ac:dyDescent="0.25">
      <c r="A4" s="106"/>
      <c r="B4" s="106"/>
      <c r="C4" s="106"/>
      <c r="D4" s="106"/>
      <c r="E4" s="106"/>
      <c r="F4" s="106"/>
      <c r="G4" s="31"/>
      <c r="H4" s="107"/>
      <c r="I4" s="108"/>
      <c r="J4" s="105"/>
      <c r="K4" s="105"/>
      <c r="L4" s="105"/>
      <c r="M4" s="105"/>
      <c r="N4" s="105"/>
      <c r="O4" s="105"/>
      <c r="P4" s="105"/>
      <c r="Q4" s="105"/>
      <c r="R4" s="105"/>
      <c r="S4" s="105"/>
      <c r="T4" s="105"/>
      <c r="U4" s="105"/>
      <c r="V4" s="105"/>
      <c r="W4" s="105"/>
      <c r="X4" s="105"/>
    </row>
    <row r="5" spans="1:24" ht="30" customHeight="1" x14ac:dyDescent="0.25">
      <c r="A5" s="30"/>
      <c r="B5" s="150" t="s">
        <v>77</v>
      </c>
      <c r="C5" s="150"/>
      <c r="D5" s="39">
        <v>0.5</v>
      </c>
      <c r="E5" s="30"/>
      <c r="F5" s="106"/>
      <c r="G5" s="107"/>
      <c r="H5" s="107"/>
      <c r="I5" s="108"/>
      <c r="J5" s="105"/>
      <c r="K5" s="105"/>
      <c r="L5" s="105"/>
      <c r="M5" s="105"/>
      <c r="N5" s="105"/>
      <c r="O5" s="105"/>
      <c r="P5" s="105"/>
      <c r="Q5" s="105"/>
      <c r="R5" s="105"/>
      <c r="S5" s="105"/>
      <c r="T5" s="105"/>
      <c r="U5" s="105"/>
      <c r="V5" s="105"/>
      <c r="W5" s="105"/>
      <c r="X5" s="66"/>
    </row>
    <row r="6" spans="1:24" ht="30" customHeight="1" x14ac:dyDescent="0.25">
      <c r="A6" s="30"/>
      <c r="B6" s="150" t="s">
        <v>78</v>
      </c>
      <c r="C6" s="150"/>
      <c r="D6" s="40">
        <v>1</v>
      </c>
      <c r="E6" s="30"/>
      <c r="F6" s="106"/>
      <c r="G6" s="107"/>
      <c r="H6" s="107"/>
      <c r="I6" s="108"/>
      <c r="J6" s="105"/>
      <c r="K6" s="105"/>
      <c r="L6" s="105"/>
      <c r="M6" s="105"/>
      <c r="N6" s="105"/>
      <c r="O6" s="105"/>
      <c r="P6" s="105"/>
      <c r="Q6" s="105"/>
      <c r="R6" s="105"/>
      <c r="S6" s="105"/>
      <c r="T6" s="105"/>
      <c r="U6" s="105"/>
      <c r="V6" s="105"/>
      <c r="W6" s="105"/>
      <c r="X6" s="67"/>
    </row>
    <row r="7" spans="1:24" x14ac:dyDescent="0.25">
      <c r="A7" s="30"/>
      <c r="B7" s="30"/>
      <c r="C7" s="30"/>
      <c r="D7" s="30"/>
      <c r="E7" s="30"/>
      <c r="F7" s="106"/>
      <c r="G7" s="107"/>
      <c r="H7" s="107"/>
      <c r="I7" s="108"/>
      <c r="J7" s="105"/>
      <c r="K7" s="105"/>
      <c r="L7" s="105"/>
      <c r="M7" s="105"/>
      <c r="N7" s="105"/>
      <c r="O7" s="105"/>
      <c r="P7" s="105"/>
      <c r="Q7" s="105"/>
      <c r="R7" s="105"/>
      <c r="S7" s="105"/>
      <c r="T7" s="105"/>
      <c r="U7" s="105"/>
      <c r="V7" s="105"/>
      <c r="W7" s="105"/>
      <c r="X7" s="105"/>
    </row>
    <row r="8" spans="1:24" s="69" customFormat="1" ht="30" customHeight="1" x14ac:dyDescent="0.2">
      <c r="A8" s="32"/>
      <c r="B8" s="72" t="s">
        <v>79</v>
      </c>
      <c r="C8" s="73" t="s">
        <v>80</v>
      </c>
      <c r="D8" s="73" t="s">
        <v>81</v>
      </c>
      <c r="E8" s="73" t="s">
        <v>82</v>
      </c>
      <c r="F8" s="73" t="s">
        <v>83</v>
      </c>
      <c r="G8" s="74" t="s">
        <v>84</v>
      </c>
      <c r="H8" s="32"/>
      <c r="I8" s="68"/>
    </row>
    <row r="9" spans="1:24" s="69" customFormat="1" ht="12" x14ac:dyDescent="0.2">
      <c r="A9" s="32"/>
      <c r="B9" s="34">
        <v>0</v>
      </c>
      <c r="C9" s="33">
        <v>3.3600000000000296E-3</v>
      </c>
      <c r="D9" s="33">
        <v>3.0599999999999516E-3</v>
      </c>
      <c r="E9" s="33">
        <f t="shared" ref="E9:E40" si="0">(1-$D$5)*C9+$D$5*D9</f>
        <v>3.2099999999999906E-3</v>
      </c>
      <c r="F9" s="33">
        <f t="shared" ref="F9:F40" si="1">-LN(1-E9)</f>
        <v>3.2151631019989011E-3</v>
      </c>
      <c r="G9" s="35">
        <f t="shared" ref="G9:G40" si="2">(1-EXP(-F9*$D$6/52))</f>
        <v>6.182814821509286E-5</v>
      </c>
      <c r="H9" s="32"/>
      <c r="I9" s="68"/>
    </row>
    <row r="10" spans="1:24" s="69" customFormat="1" ht="12" x14ac:dyDescent="0.2">
      <c r="A10" s="32"/>
      <c r="B10" s="34">
        <v>1</v>
      </c>
      <c r="C10" s="33">
        <v>2.5084283191523227E-4</v>
      </c>
      <c r="D10" s="33">
        <v>2.0061387846814771E-4</v>
      </c>
      <c r="E10" s="33">
        <f t="shared" si="0"/>
        <v>2.2572835519168999E-4</v>
      </c>
      <c r="F10" s="33">
        <f t="shared" si="1"/>
        <v>2.2575383567131988E-4</v>
      </c>
      <c r="G10" s="35">
        <f t="shared" si="2"/>
        <v>4.3414104927697039E-6</v>
      </c>
      <c r="H10" s="32"/>
      <c r="I10" s="68"/>
    </row>
    <row r="11" spans="1:24" s="69" customFormat="1" ht="12" x14ac:dyDescent="0.2">
      <c r="A11" s="32"/>
      <c r="B11" s="34">
        <v>2</v>
      </c>
      <c r="C11" s="33">
        <v>3.0108692379515745E-5</v>
      </c>
      <c r="D11" s="33">
        <v>1.0032706623597232E-4</v>
      </c>
      <c r="E11" s="33">
        <f t="shared" si="0"/>
        <v>6.5217879307744031E-5</v>
      </c>
      <c r="F11" s="33">
        <f t="shared" si="1"/>
        <v>6.5220006086049039E-5</v>
      </c>
      <c r="G11" s="35">
        <f t="shared" si="2"/>
        <v>1.2542300996676303E-6</v>
      </c>
      <c r="H11" s="32"/>
      <c r="I11" s="68"/>
    </row>
    <row r="12" spans="1:24" s="69" customFormat="1" ht="12" x14ac:dyDescent="0.2">
      <c r="A12" s="32"/>
      <c r="B12" s="34">
        <v>3</v>
      </c>
      <c r="C12" s="33">
        <v>1.0036532980051138E-4</v>
      </c>
      <c r="D12" s="33">
        <v>1.0033713276613732E-4</v>
      </c>
      <c r="E12" s="33">
        <f t="shared" si="0"/>
        <v>1.0035123128332435E-4</v>
      </c>
      <c r="F12" s="33">
        <f t="shared" si="1"/>
        <v>1.0035626680507326E-4</v>
      </c>
      <c r="G12" s="35">
        <f t="shared" si="2"/>
        <v>1.9299263455119231E-6</v>
      </c>
      <c r="H12" s="32"/>
      <c r="I12" s="68"/>
    </row>
    <row r="13" spans="1:24" s="69" customFormat="1" ht="12" x14ac:dyDescent="0.2">
      <c r="A13" s="32"/>
      <c r="B13" s="34">
        <v>4</v>
      </c>
      <c r="C13" s="33">
        <v>0</v>
      </c>
      <c r="D13" s="33">
        <v>1.3045136171152549E-4</v>
      </c>
      <c r="E13" s="33">
        <f t="shared" si="0"/>
        <v>6.5225680855762747E-5</v>
      </c>
      <c r="F13" s="33">
        <f t="shared" si="1"/>
        <v>6.5227808142987308E-5</v>
      </c>
      <c r="G13" s="35">
        <f t="shared" si="2"/>
        <v>1.2543801390929588E-6</v>
      </c>
      <c r="H13" s="32"/>
      <c r="I13" s="68"/>
    </row>
    <row r="14" spans="1:24" s="69" customFormat="1" ht="12" x14ac:dyDescent="0.2">
      <c r="A14" s="32"/>
      <c r="B14" s="34">
        <v>5</v>
      </c>
      <c r="C14" s="33">
        <v>0</v>
      </c>
      <c r="D14" s="33">
        <v>1.0036029345350528E-4</v>
      </c>
      <c r="E14" s="33">
        <f t="shared" si="0"/>
        <v>5.0180146726752639E-5</v>
      </c>
      <c r="F14" s="33">
        <f t="shared" si="1"/>
        <v>5.0181405792435644E-5</v>
      </c>
      <c r="G14" s="35">
        <f t="shared" si="2"/>
        <v>9.6502656887764715E-7</v>
      </c>
      <c r="H14" s="32"/>
      <c r="I14" s="68"/>
    </row>
    <row r="15" spans="1:24" s="69" customFormat="1" ht="12" x14ac:dyDescent="0.2">
      <c r="A15" s="32"/>
      <c r="B15" s="34">
        <v>6</v>
      </c>
      <c r="C15" s="33">
        <v>1.6060064641765237E-4</v>
      </c>
      <c r="D15" s="33">
        <v>6.0222219991801218E-5</v>
      </c>
      <c r="E15" s="33">
        <f t="shared" si="0"/>
        <v>1.1041143320472679E-4</v>
      </c>
      <c r="F15" s="33">
        <f t="shared" si="1"/>
        <v>1.1041752899566324E-4</v>
      </c>
      <c r="G15" s="35">
        <f t="shared" si="2"/>
        <v>2.1234117647539463E-6</v>
      </c>
      <c r="H15" s="32"/>
      <c r="I15" s="68"/>
    </row>
    <row r="16" spans="1:24" s="69" customFormat="1" ht="12" x14ac:dyDescent="0.2">
      <c r="A16" s="32"/>
      <c r="B16" s="34">
        <v>7</v>
      </c>
      <c r="C16" s="33">
        <v>0</v>
      </c>
      <c r="D16" s="33">
        <v>4.0150564617369433E-5</v>
      </c>
      <c r="E16" s="33">
        <f t="shared" si="0"/>
        <v>2.0075282308684717E-5</v>
      </c>
      <c r="F16" s="33">
        <f t="shared" si="1"/>
        <v>2.0075483819917049E-5</v>
      </c>
      <c r="G16" s="35">
        <f t="shared" si="2"/>
        <v>3.8606692198683845E-7</v>
      </c>
      <c r="H16" s="32"/>
      <c r="I16" s="68"/>
    </row>
    <row r="17" spans="1:9" s="69" customFormat="1" ht="12" x14ac:dyDescent="0.2">
      <c r="A17" s="32"/>
      <c r="B17" s="34">
        <v>8</v>
      </c>
      <c r="C17" s="33">
        <v>1.0039152695517917E-4</v>
      </c>
      <c r="D17" s="33">
        <v>3.0114132562375495E-5</v>
      </c>
      <c r="E17" s="33">
        <f t="shared" si="0"/>
        <v>6.5252829758777331E-5</v>
      </c>
      <c r="F17" s="33">
        <f t="shared" si="1"/>
        <v>6.5254958817291658E-5</v>
      </c>
      <c r="G17" s="35">
        <f t="shared" si="2"/>
        <v>1.2549022667673881E-6</v>
      </c>
      <c r="H17" s="32"/>
      <c r="I17" s="68"/>
    </row>
    <row r="18" spans="1:9" s="69" customFormat="1" ht="12" x14ac:dyDescent="0.2">
      <c r="A18" s="32"/>
      <c r="B18" s="34">
        <v>9</v>
      </c>
      <c r="C18" s="33">
        <v>3.0120481927742304E-5</v>
      </c>
      <c r="D18" s="33">
        <v>0</v>
      </c>
      <c r="E18" s="33">
        <f t="shared" si="0"/>
        <v>1.5060240963871152E-5</v>
      </c>
      <c r="F18" s="33">
        <f t="shared" si="1"/>
        <v>1.5060354370438719E-5</v>
      </c>
      <c r="G18" s="35">
        <f t="shared" si="2"/>
        <v>2.8962215747885267E-7</v>
      </c>
      <c r="H18" s="32"/>
      <c r="I18" s="68"/>
    </row>
    <row r="19" spans="1:9" s="69" customFormat="1" ht="12" x14ac:dyDescent="0.2">
      <c r="A19" s="32"/>
      <c r="B19" s="34">
        <v>10</v>
      </c>
      <c r="C19" s="33">
        <v>6.0242778396890628E-5</v>
      </c>
      <c r="D19" s="33">
        <v>0</v>
      </c>
      <c r="E19" s="33">
        <f t="shared" si="0"/>
        <v>3.0121389198445314E-5</v>
      </c>
      <c r="F19" s="33">
        <f t="shared" si="1"/>
        <v>3.0121842856598834E-5</v>
      </c>
      <c r="G19" s="35">
        <f t="shared" si="2"/>
        <v>5.7926604102309653E-7</v>
      </c>
      <c r="H19" s="32"/>
      <c r="I19" s="68"/>
    </row>
    <row r="20" spans="1:9" s="69" customFormat="1" ht="12" x14ac:dyDescent="0.2">
      <c r="A20" s="32"/>
      <c r="B20" s="34">
        <v>11</v>
      </c>
      <c r="C20" s="33">
        <v>9.0369611711937914E-5</v>
      </c>
      <c r="D20" s="33">
        <v>6.0230078901435391E-5</v>
      </c>
      <c r="E20" s="33">
        <f t="shared" si="0"/>
        <v>7.5299845306686652E-5</v>
      </c>
      <c r="F20" s="33">
        <f t="shared" si="1"/>
        <v>7.5302680482309164E-5</v>
      </c>
      <c r="G20" s="35">
        <f t="shared" si="2"/>
        <v>1.4481274223099305E-6</v>
      </c>
      <c r="H20" s="32"/>
      <c r="I20" s="68"/>
    </row>
    <row r="21" spans="1:9" s="69" customFormat="1" ht="12" x14ac:dyDescent="0.2">
      <c r="A21" s="32"/>
      <c r="B21" s="34">
        <v>12</v>
      </c>
      <c r="C21" s="33">
        <v>1.1046173003148585E-4</v>
      </c>
      <c r="D21" s="33">
        <v>7.0272657912706649E-5</v>
      </c>
      <c r="E21" s="33">
        <f t="shared" si="0"/>
        <v>9.0367193972096249E-5</v>
      </c>
      <c r="F21" s="33">
        <f t="shared" si="1"/>
        <v>9.0371277332917027E-5</v>
      </c>
      <c r="G21" s="35">
        <f t="shared" si="2"/>
        <v>1.7379076693302409E-6</v>
      </c>
      <c r="H21" s="32"/>
      <c r="I21" s="68"/>
    </row>
    <row r="22" spans="1:9" s="69" customFormat="1" ht="12" x14ac:dyDescent="0.2">
      <c r="A22" s="32"/>
      <c r="B22" s="34">
        <v>13</v>
      </c>
      <c r="C22" s="33">
        <v>1.7073244217691297E-4</v>
      </c>
      <c r="D22" s="33">
        <v>0</v>
      </c>
      <c r="E22" s="33">
        <f t="shared" si="0"/>
        <v>8.5366221088456484E-5</v>
      </c>
      <c r="F22" s="33">
        <f t="shared" si="1"/>
        <v>8.5369864991686922E-5</v>
      </c>
      <c r="G22" s="35">
        <f t="shared" si="2"/>
        <v>1.6417268252633122E-6</v>
      </c>
      <c r="H22" s="32"/>
      <c r="I22" s="68"/>
    </row>
    <row r="23" spans="1:9" s="69" customFormat="1" ht="12" x14ac:dyDescent="0.2">
      <c r="A23" s="32"/>
      <c r="B23" s="34">
        <v>14</v>
      </c>
      <c r="C23" s="33">
        <v>3.0134399421455349E-5</v>
      </c>
      <c r="D23" s="33">
        <v>9.035690979364297E-5</v>
      </c>
      <c r="E23" s="33">
        <f t="shared" si="0"/>
        <v>6.0245654607549159E-5</v>
      </c>
      <c r="F23" s="33">
        <f t="shared" si="1"/>
        <v>6.0247469449834469E-5</v>
      </c>
      <c r="G23" s="35">
        <f t="shared" si="2"/>
        <v>1.158604510553829E-6</v>
      </c>
      <c r="H23" s="32"/>
      <c r="I23" s="68"/>
    </row>
    <row r="24" spans="1:9" s="69" customFormat="1" ht="12" x14ac:dyDescent="0.2">
      <c r="A24" s="32"/>
      <c r="B24" s="34">
        <v>15</v>
      </c>
      <c r="C24" s="33">
        <v>1.4063143514375653E-4</v>
      </c>
      <c r="D24" s="33">
        <v>1.1044620265876492E-4</v>
      </c>
      <c r="E24" s="33">
        <f t="shared" si="0"/>
        <v>1.2553881890126073E-4</v>
      </c>
      <c r="F24" s="33">
        <f t="shared" si="1"/>
        <v>1.2554669955828994E-4</v>
      </c>
      <c r="G24" s="35">
        <f t="shared" si="2"/>
        <v>2.4143566923484627E-6</v>
      </c>
      <c r="H24" s="32"/>
      <c r="I24" s="68"/>
    </row>
    <row r="25" spans="1:9" s="69" customFormat="1" ht="12" x14ac:dyDescent="0.2">
      <c r="A25" s="32"/>
      <c r="B25" s="34">
        <v>16</v>
      </c>
      <c r="C25" s="33">
        <v>1.4065121512607526E-4</v>
      </c>
      <c r="D25" s="33">
        <v>9.0375056484459648E-5</v>
      </c>
      <c r="E25" s="33">
        <f t="shared" si="0"/>
        <v>1.1551313580526745E-4</v>
      </c>
      <c r="F25" s="33">
        <f t="shared" si="1"/>
        <v>1.1551980796135863E-4</v>
      </c>
      <c r="G25" s="35">
        <f t="shared" si="2"/>
        <v>2.221532300894502E-6</v>
      </c>
      <c r="H25" s="32"/>
      <c r="I25" s="68"/>
    </row>
    <row r="26" spans="1:9" s="69" customFormat="1" ht="12" x14ac:dyDescent="0.2">
      <c r="A26" s="32"/>
      <c r="B26" s="34">
        <v>17</v>
      </c>
      <c r="C26" s="33">
        <v>2.0095857239033066E-4</v>
      </c>
      <c r="D26" s="33">
        <v>1.8076644974696077E-4</v>
      </c>
      <c r="E26" s="33">
        <f t="shared" si="0"/>
        <v>1.9086251106864571E-4</v>
      </c>
      <c r="F26" s="33">
        <f t="shared" si="1"/>
        <v>1.908807276357103E-4</v>
      </c>
      <c r="G26" s="35">
        <f t="shared" si="2"/>
        <v>3.6707764864418735E-6</v>
      </c>
      <c r="H26" s="32"/>
      <c r="I26" s="68"/>
    </row>
    <row r="27" spans="1:9" s="69" customFormat="1" ht="12" customHeight="1" x14ac:dyDescent="0.2">
      <c r="A27" s="32"/>
      <c r="B27" s="34">
        <v>18</v>
      </c>
      <c r="C27" s="33">
        <v>2.6129865431190336E-4</v>
      </c>
      <c r="D27" s="33">
        <v>1.5066594347012963E-4</v>
      </c>
      <c r="E27" s="33">
        <f t="shared" si="0"/>
        <v>2.0598229889101649E-4</v>
      </c>
      <c r="F27" s="33">
        <f t="shared" si="1"/>
        <v>2.0600351615838241E-4</v>
      </c>
      <c r="G27" s="35">
        <f t="shared" si="2"/>
        <v>3.9615982327934063E-6</v>
      </c>
      <c r="H27" s="32"/>
      <c r="I27" s="68"/>
    </row>
    <row r="28" spans="1:9" s="69" customFormat="1" ht="12" x14ac:dyDescent="0.2">
      <c r="A28" s="32"/>
      <c r="B28" s="34">
        <v>19</v>
      </c>
      <c r="C28" s="33">
        <v>5.3278647325516459E-4</v>
      </c>
      <c r="D28" s="33">
        <v>1.5068864711731411E-4</v>
      </c>
      <c r="E28" s="33">
        <f t="shared" si="0"/>
        <v>3.4173756018623935E-4</v>
      </c>
      <c r="F28" s="33">
        <f t="shared" si="1"/>
        <v>3.4179596577283897E-4</v>
      </c>
      <c r="G28" s="35">
        <f t="shared" si="2"/>
        <v>6.5729777396494882E-6</v>
      </c>
      <c r="H28" s="32"/>
      <c r="I28" s="68"/>
    </row>
    <row r="29" spans="1:9" s="69" customFormat="1" ht="12" x14ac:dyDescent="0.2">
      <c r="A29" s="32"/>
      <c r="B29" s="34">
        <v>20</v>
      </c>
      <c r="C29" s="33">
        <v>4.1237528162219039E-4</v>
      </c>
      <c r="D29" s="33">
        <v>1.7080620528897583E-4</v>
      </c>
      <c r="E29" s="33">
        <f t="shared" si="0"/>
        <v>2.9159074345558311E-4</v>
      </c>
      <c r="F29" s="33">
        <f t="shared" si="1"/>
        <v>2.9163326430235319E-4</v>
      </c>
      <c r="G29" s="35">
        <f t="shared" si="2"/>
        <v>5.6083162791598085E-6</v>
      </c>
      <c r="H29" s="32"/>
      <c r="I29" s="68"/>
    </row>
    <row r="30" spans="1:9" s="69" customFormat="1" ht="12" x14ac:dyDescent="0.2">
      <c r="A30" s="32"/>
      <c r="B30" s="34">
        <v>21</v>
      </c>
      <c r="C30" s="33">
        <v>3.7229707294006431E-4</v>
      </c>
      <c r="D30" s="33">
        <v>1.6078624473681025E-4</v>
      </c>
      <c r="E30" s="33">
        <f t="shared" si="0"/>
        <v>2.6654165883843728E-4</v>
      </c>
      <c r="F30" s="33">
        <f t="shared" si="1"/>
        <v>2.6657718737974995E-4</v>
      </c>
      <c r="G30" s="35">
        <f t="shared" si="2"/>
        <v>5.1264712322973693E-6</v>
      </c>
      <c r="H30" s="32"/>
      <c r="I30" s="68"/>
    </row>
    <row r="31" spans="1:9" s="69" customFormat="1" ht="12" x14ac:dyDescent="0.2">
      <c r="A31" s="32"/>
      <c r="B31" s="34">
        <v>22</v>
      </c>
      <c r="C31" s="33">
        <v>4.5296237392544736E-4</v>
      </c>
      <c r="D31" s="33">
        <v>1.105583195135651E-4</v>
      </c>
      <c r="E31" s="33">
        <f t="shared" si="0"/>
        <v>2.8176034671950623E-4</v>
      </c>
      <c r="F31" s="33">
        <f t="shared" si="1"/>
        <v>2.8180004862384352E-4</v>
      </c>
      <c r="G31" s="35">
        <f t="shared" si="2"/>
        <v>5.4192170202416179E-6</v>
      </c>
      <c r="H31" s="32"/>
      <c r="I31" s="68"/>
    </row>
    <row r="32" spans="1:9" s="69" customFormat="1" ht="12" x14ac:dyDescent="0.2">
      <c r="A32" s="32"/>
      <c r="B32" s="34">
        <v>23</v>
      </c>
      <c r="C32" s="33">
        <v>4.8337881793736326E-4</v>
      </c>
      <c r="D32" s="33">
        <v>2.4124482328813368E-4</v>
      </c>
      <c r="E32" s="33">
        <f t="shared" si="0"/>
        <v>3.6231182061274847E-4</v>
      </c>
      <c r="F32" s="33">
        <f t="shared" si="1"/>
        <v>3.623774713982756E-4</v>
      </c>
      <c r="G32" s="35">
        <f t="shared" si="2"/>
        <v>6.9687732449086326E-6</v>
      </c>
      <c r="H32" s="32"/>
      <c r="I32" s="68"/>
    </row>
    <row r="33" spans="1:9" s="69" customFormat="1" ht="12" x14ac:dyDescent="0.2">
      <c r="A33" s="32"/>
      <c r="B33" s="34">
        <v>24</v>
      </c>
      <c r="C33" s="33">
        <v>4.3323627497404704E-4</v>
      </c>
      <c r="D33" s="33">
        <v>1.8097727729737834E-4</v>
      </c>
      <c r="E33" s="33">
        <f t="shared" si="0"/>
        <v>3.0710677613571269E-4</v>
      </c>
      <c r="F33" s="33">
        <f t="shared" si="1"/>
        <v>3.071539430788482E-4</v>
      </c>
      <c r="G33" s="35">
        <f t="shared" si="2"/>
        <v>5.9067891525765859E-6</v>
      </c>
      <c r="H33" s="32"/>
      <c r="I33" s="68"/>
    </row>
    <row r="34" spans="1:9" s="69" customFormat="1" ht="12" x14ac:dyDescent="0.2">
      <c r="A34" s="32"/>
      <c r="B34" s="34">
        <v>25</v>
      </c>
      <c r="C34" s="33">
        <v>2.721499848805653E-4</v>
      </c>
      <c r="D34" s="33">
        <v>2.1117837533435324E-4</v>
      </c>
      <c r="E34" s="33">
        <f t="shared" si="0"/>
        <v>2.4166418010745927E-4</v>
      </c>
      <c r="F34" s="33">
        <f t="shared" si="1"/>
        <v>2.4169338560086414E-4</v>
      </c>
      <c r="G34" s="35">
        <f t="shared" si="2"/>
        <v>4.6479389214093558E-6</v>
      </c>
      <c r="H34" s="32"/>
      <c r="I34" s="68"/>
    </row>
    <row r="35" spans="1:9" s="69" customFormat="1" ht="12" x14ac:dyDescent="0.2">
      <c r="A35" s="32"/>
      <c r="B35" s="34">
        <v>26</v>
      </c>
      <c r="C35" s="33">
        <v>3.5288305455571933E-4</v>
      </c>
      <c r="D35" s="33">
        <v>1.7099003228693288E-4</v>
      </c>
      <c r="E35" s="33">
        <f t="shared" si="0"/>
        <v>2.6193654342132611E-4</v>
      </c>
      <c r="F35" s="33">
        <f t="shared" si="1"/>
        <v>2.6197085478944744E-4</v>
      </c>
      <c r="G35" s="35">
        <f t="shared" si="2"/>
        <v>5.0378883634794036E-6</v>
      </c>
      <c r="H35" s="32"/>
      <c r="I35" s="68"/>
    </row>
    <row r="36" spans="1:9" s="69" customFormat="1" ht="12" x14ac:dyDescent="0.2">
      <c r="A36" s="32"/>
      <c r="B36" s="34">
        <v>27</v>
      </c>
      <c r="C36" s="33">
        <v>4.8412474280867812E-4</v>
      </c>
      <c r="D36" s="33">
        <v>2.514989336445117E-4</v>
      </c>
      <c r="E36" s="33">
        <f t="shared" si="0"/>
        <v>3.6781183822659491E-4</v>
      </c>
      <c r="F36" s="33">
        <f t="shared" si="1"/>
        <v>3.6787949759193922E-4</v>
      </c>
      <c r="G36" s="35">
        <f t="shared" si="2"/>
        <v>7.0745806979299886E-6</v>
      </c>
      <c r="H36" s="32"/>
      <c r="I36" s="68"/>
    </row>
    <row r="37" spans="1:9" s="69" customFormat="1" ht="12" x14ac:dyDescent="0.2">
      <c r="A37" s="32"/>
      <c r="B37" s="34">
        <v>28</v>
      </c>
      <c r="C37" s="33">
        <v>4.1372351160440246E-4</v>
      </c>
      <c r="D37" s="33">
        <v>2.5156220126987261E-4</v>
      </c>
      <c r="E37" s="33">
        <f t="shared" si="0"/>
        <v>3.3264285643713754E-4</v>
      </c>
      <c r="F37" s="33">
        <f t="shared" si="1"/>
        <v>3.326981943443423E-4</v>
      </c>
      <c r="G37" s="35">
        <f t="shared" si="2"/>
        <v>6.3980217315240395E-6</v>
      </c>
      <c r="H37" s="32"/>
      <c r="I37" s="68"/>
    </row>
    <row r="38" spans="1:9" s="69" customFormat="1" ht="12" x14ac:dyDescent="0.2">
      <c r="A38" s="32"/>
      <c r="B38" s="34">
        <v>29</v>
      </c>
      <c r="C38" s="33">
        <v>4.7446471294887438E-4</v>
      </c>
      <c r="D38" s="33">
        <v>1.3084526038209532E-4</v>
      </c>
      <c r="E38" s="33">
        <f t="shared" si="0"/>
        <v>3.0265498666548485E-4</v>
      </c>
      <c r="F38" s="33">
        <f t="shared" si="1"/>
        <v>3.0270079592912945E-4</v>
      </c>
      <c r="G38" s="35">
        <f t="shared" si="2"/>
        <v>5.8211522094842039E-6</v>
      </c>
      <c r="H38" s="32"/>
      <c r="I38" s="68"/>
    </row>
    <row r="39" spans="1:9" s="69" customFormat="1" ht="12" x14ac:dyDescent="0.2">
      <c r="A39" s="32"/>
      <c r="B39" s="34">
        <v>30</v>
      </c>
      <c r="C39" s="33">
        <v>5.0498929422693184E-4</v>
      </c>
      <c r="D39" s="33">
        <v>3.3218912634258579E-4</v>
      </c>
      <c r="E39" s="33">
        <f t="shared" si="0"/>
        <v>4.1858921028475882E-4</v>
      </c>
      <c r="F39" s="33">
        <f t="shared" si="1"/>
        <v>4.1867684320394724E-4</v>
      </c>
      <c r="G39" s="35">
        <f t="shared" si="2"/>
        <v>8.0514453408842002E-6</v>
      </c>
      <c r="H39" s="32"/>
      <c r="I39" s="68"/>
    </row>
    <row r="40" spans="1:9" s="69" customFormat="1" ht="12" x14ac:dyDescent="0.2">
      <c r="A40" s="32"/>
      <c r="B40" s="34">
        <v>31</v>
      </c>
      <c r="C40" s="33">
        <v>6.9723732341708811E-4</v>
      </c>
      <c r="D40" s="33">
        <v>3.1216014822577076E-4</v>
      </c>
      <c r="E40" s="33">
        <f t="shared" si="0"/>
        <v>5.0469873582142943E-4</v>
      </c>
      <c r="F40" s="33">
        <f t="shared" si="1"/>
        <v>5.0482613909710633E-4</v>
      </c>
      <c r="G40" s="35">
        <f t="shared" si="2"/>
        <v>9.7081478582783376E-6</v>
      </c>
      <c r="H40" s="32"/>
      <c r="I40" s="68"/>
    </row>
    <row r="41" spans="1:9" s="69" customFormat="1" ht="12" x14ac:dyDescent="0.2">
      <c r="A41" s="32"/>
      <c r="B41" s="34">
        <v>32</v>
      </c>
      <c r="C41" s="33">
        <v>4.6514920166240703E-4</v>
      </c>
      <c r="D41" s="33">
        <v>3.2233044914731224E-4</v>
      </c>
      <c r="E41" s="33">
        <f t="shared" ref="E41:E72" si="3">(1-$D$5)*C41+$D$5*D41</f>
        <v>3.9373982540485963E-4</v>
      </c>
      <c r="F41" s="33">
        <f t="shared" ref="F41:F72" si="4">-LN(1-E41)</f>
        <v>3.938173612831691E-4</v>
      </c>
      <c r="G41" s="35">
        <f t="shared" ref="G41:G72" si="5">(1-EXP(-F41*$D$6/52))</f>
        <v>7.5733821156553915E-6</v>
      </c>
      <c r="H41" s="32"/>
      <c r="I41" s="68"/>
    </row>
    <row r="42" spans="1:9" s="69" customFormat="1" ht="12" x14ac:dyDescent="0.2">
      <c r="A42" s="32"/>
      <c r="B42" s="34">
        <v>33</v>
      </c>
      <c r="C42" s="33">
        <v>6.3734862970044048E-4</v>
      </c>
      <c r="D42" s="33">
        <v>1.6121718978290289E-4</v>
      </c>
      <c r="E42" s="33">
        <f t="shared" si="3"/>
        <v>3.9928290974167169E-4</v>
      </c>
      <c r="F42" s="33">
        <f t="shared" si="4"/>
        <v>3.9936264438783828E-4</v>
      </c>
      <c r="G42" s="35">
        <f t="shared" si="5"/>
        <v>7.6800213620886737E-6</v>
      </c>
      <c r="H42" s="32"/>
      <c r="I42" s="68"/>
    </row>
    <row r="43" spans="1:9" s="69" customFormat="1" ht="12" x14ac:dyDescent="0.2">
      <c r="A43" s="32"/>
      <c r="B43" s="34">
        <v>34</v>
      </c>
      <c r="C43" s="33">
        <v>4.3529316488499781E-4</v>
      </c>
      <c r="D43" s="33">
        <v>2.9225327273274537E-4</v>
      </c>
      <c r="E43" s="33">
        <f t="shared" si="3"/>
        <v>3.6377321880887159E-4</v>
      </c>
      <c r="F43" s="33">
        <f t="shared" si="4"/>
        <v>3.6383940033676447E-4</v>
      </c>
      <c r="G43" s="35">
        <f t="shared" si="5"/>
        <v>6.9968870666237137E-6</v>
      </c>
      <c r="H43" s="32"/>
      <c r="I43" s="68"/>
    </row>
    <row r="44" spans="1:9" s="69" customFormat="1" ht="12" x14ac:dyDescent="0.2">
      <c r="A44" s="32"/>
      <c r="B44" s="34">
        <v>35</v>
      </c>
      <c r="C44" s="33">
        <v>6.1777782278893412E-4</v>
      </c>
      <c r="D44" s="33">
        <v>3.8306451612901693E-4</v>
      </c>
      <c r="E44" s="33">
        <f t="shared" si="3"/>
        <v>5.0042116945897552E-4</v>
      </c>
      <c r="F44" s="33">
        <f t="shared" si="4"/>
        <v>5.0054642192018416E-4</v>
      </c>
      <c r="G44" s="35">
        <f t="shared" si="5"/>
        <v>9.6258464005183342E-6</v>
      </c>
      <c r="H44" s="32"/>
      <c r="I44" s="68"/>
    </row>
    <row r="45" spans="1:9" s="69" customFormat="1" ht="12" x14ac:dyDescent="0.2">
      <c r="A45" s="32"/>
      <c r="B45" s="34">
        <v>36</v>
      </c>
      <c r="C45" s="33">
        <v>7.4989866234287383E-4</v>
      </c>
      <c r="D45" s="33">
        <v>3.5295778624877538E-4</v>
      </c>
      <c r="E45" s="33">
        <f t="shared" si="3"/>
        <v>5.5142822429582461E-4</v>
      </c>
      <c r="F45" s="33">
        <f t="shared" si="4"/>
        <v>5.5158031675366342E-4</v>
      </c>
      <c r="G45" s="35">
        <f t="shared" si="5"/>
        <v>1.0607257526329406E-5</v>
      </c>
      <c r="H45" s="32"/>
      <c r="I45" s="68"/>
    </row>
    <row r="46" spans="1:9" s="69" customFormat="1" ht="12" x14ac:dyDescent="0.2">
      <c r="A46" s="32"/>
      <c r="B46" s="34">
        <v>37</v>
      </c>
      <c r="C46" s="33">
        <v>6.8961320812122029E-4</v>
      </c>
      <c r="D46" s="33">
        <v>3.0264206522945258E-4</v>
      </c>
      <c r="E46" s="33">
        <f t="shared" si="3"/>
        <v>4.9612763667533644E-4</v>
      </c>
      <c r="F46" s="33">
        <f t="shared" si="4"/>
        <v>4.9625074871242404E-4</v>
      </c>
      <c r="G46" s="35">
        <f t="shared" si="5"/>
        <v>9.5432380921023352E-6</v>
      </c>
      <c r="H46" s="32"/>
      <c r="I46" s="68"/>
    </row>
    <row r="47" spans="1:9" s="69" customFormat="1" ht="12" x14ac:dyDescent="0.2">
      <c r="A47" s="32"/>
      <c r="B47" s="34">
        <v>38</v>
      </c>
      <c r="C47" s="33">
        <v>1.1670624530637497E-3</v>
      </c>
      <c r="D47" s="33">
        <v>4.7428277344419012E-4</v>
      </c>
      <c r="E47" s="33">
        <f t="shared" si="3"/>
        <v>8.206726132539699E-4</v>
      </c>
      <c r="F47" s="33">
        <f t="shared" si="4"/>
        <v>8.2100954937854378E-4</v>
      </c>
      <c r="G47" s="35">
        <f t="shared" si="5"/>
        <v>1.5788520540405138E-5</v>
      </c>
      <c r="H47" s="32"/>
      <c r="I47" s="68"/>
    </row>
    <row r="48" spans="1:9" s="69" customFormat="1" ht="12" x14ac:dyDescent="0.2">
      <c r="A48" s="32"/>
      <c r="B48" s="34">
        <v>39</v>
      </c>
      <c r="C48" s="33">
        <v>1.0160226776261272E-3</v>
      </c>
      <c r="D48" s="33">
        <v>4.3412417970722927E-4</v>
      </c>
      <c r="E48" s="33">
        <f t="shared" si="3"/>
        <v>7.2507342866667823E-4</v>
      </c>
      <c r="F48" s="33">
        <f t="shared" si="4"/>
        <v>7.2533642153893747E-4</v>
      </c>
      <c r="G48" s="35">
        <f t="shared" si="5"/>
        <v>1.3948680053554874E-5</v>
      </c>
      <c r="H48" s="32"/>
      <c r="I48" s="68"/>
    </row>
    <row r="49" spans="1:9" s="69" customFormat="1" ht="12" x14ac:dyDescent="0.2">
      <c r="A49" s="32"/>
      <c r="B49" s="34">
        <v>40</v>
      </c>
      <c r="C49" s="33">
        <v>7.0176866043547559E-4</v>
      </c>
      <c r="D49" s="33">
        <v>8.282242669710449E-4</v>
      </c>
      <c r="E49" s="33">
        <f t="shared" si="3"/>
        <v>7.6499646370326024E-4</v>
      </c>
      <c r="F49" s="33">
        <f t="shared" si="4"/>
        <v>7.6528922281403344E-4</v>
      </c>
      <c r="G49" s="35">
        <f t="shared" si="5"/>
        <v>1.4716992142727037E-5</v>
      </c>
      <c r="H49" s="32"/>
      <c r="I49" s="68"/>
    </row>
    <row r="50" spans="1:9" s="69" customFormat="1" ht="12" x14ac:dyDescent="0.2">
      <c r="A50" s="32"/>
      <c r="B50" s="34">
        <v>41</v>
      </c>
      <c r="C50" s="33">
        <v>1.3943452683859991E-3</v>
      </c>
      <c r="D50" s="33">
        <v>9.6032347738184143E-4</v>
      </c>
      <c r="E50" s="33">
        <f t="shared" si="3"/>
        <v>1.1773343728839203E-3</v>
      </c>
      <c r="F50" s="33">
        <f t="shared" si="4"/>
        <v>1.178027975451582E-3</v>
      </c>
      <c r="G50" s="35">
        <f t="shared" si="5"/>
        <v>2.265412753466034E-5</v>
      </c>
      <c r="H50" s="32"/>
      <c r="I50" s="68"/>
    </row>
    <row r="51" spans="1:9" s="69" customFormat="1" ht="12" x14ac:dyDescent="0.2">
      <c r="A51" s="32"/>
      <c r="B51" s="34">
        <v>42</v>
      </c>
      <c r="C51" s="33">
        <v>1.2536053894839361E-3</v>
      </c>
      <c r="D51" s="33">
        <v>5.6662956592123948E-4</v>
      </c>
      <c r="E51" s="33">
        <f t="shared" si="3"/>
        <v>9.1011747770258777E-4</v>
      </c>
      <c r="F51" s="33">
        <f t="shared" si="4"/>
        <v>9.1053188607353335E-4</v>
      </c>
      <c r="G51" s="35">
        <f t="shared" si="5"/>
        <v>1.7510075275173342E-5</v>
      </c>
      <c r="H51" s="32"/>
      <c r="I51" s="68"/>
    </row>
    <row r="52" spans="1:9" s="69" customFormat="1" ht="12" x14ac:dyDescent="0.2">
      <c r="A52" s="32"/>
      <c r="B52" s="34">
        <v>43</v>
      </c>
      <c r="C52" s="33">
        <v>1.4796824295365552E-3</v>
      </c>
      <c r="D52" s="33">
        <v>7.2893676473562152E-4</v>
      </c>
      <c r="E52" s="33">
        <f t="shared" si="3"/>
        <v>1.1043095971360883E-3</v>
      </c>
      <c r="F52" s="33">
        <f t="shared" si="4"/>
        <v>1.1049197962531667E-3</v>
      </c>
      <c r="G52" s="35">
        <f t="shared" si="5"/>
        <v>2.1248231873327583E-5</v>
      </c>
      <c r="H52" s="32"/>
      <c r="I52" s="68"/>
    </row>
    <row r="53" spans="1:9" s="69" customFormat="1" ht="12" x14ac:dyDescent="0.2">
      <c r="A53" s="32"/>
      <c r="B53" s="34">
        <v>44</v>
      </c>
      <c r="C53" s="33">
        <v>1.2979182209322815E-3</v>
      </c>
      <c r="D53" s="33">
        <v>7.5986302202590839E-4</v>
      </c>
      <c r="E53" s="33">
        <f t="shared" si="3"/>
        <v>1.0288906214790949E-3</v>
      </c>
      <c r="F53" s="33">
        <f t="shared" si="4"/>
        <v>1.0294202927815818E-3</v>
      </c>
      <c r="G53" s="35">
        <f t="shared" si="5"/>
        <v>1.9796348141642994E-5</v>
      </c>
      <c r="H53" s="32"/>
      <c r="I53" s="68"/>
    </row>
    <row r="54" spans="1:9" s="69" customFormat="1" ht="12" x14ac:dyDescent="0.2">
      <c r="A54" s="32"/>
      <c r="B54" s="34">
        <v>45</v>
      </c>
      <c r="C54" s="33">
        <v>1.7805611837662383E-3</v>
      </c>
      <c r="D54" s="33">
        <v>1.1457308850517656E-3</v>
      </c>
      <c r="E54" s="33">
        <f t="shared" si="3"/>
        <v>1.4631460344090019E-3</v>
      </c>
      <c r="F54" s="33">
        <f t="shared" si="4"/>
        <v>1.4642174778143147E-3</v>
      </c>
      <c r="G54" s="35">
        <f t="shared" si="5"/>
        <v>2.8157631985936682E-5</v>
      </c>
      <c r="H54" s="32"/>
      <c r="I54" s="68"/>
    </row>
    <row r="55" spans="1:9" s="69" customFormat="1" ht="12" x14ac:dyDescent="0.2">
      <c r="A55" s="32"/>
      <c r="B55" s="34">
        <v>46</v>
      </c>
      <c r="C55" s="33">
        <v>2.0297699594046259E-3</v>
      </c>
      <c r="D55" s="33">
        <v>1.0556875164950963E-3</v>
      </c>
      <c r="E55" s="33">
        <f t="shared" si="3"/>
        <v>1.5427287379498611E-3</v>
      </c>
      <c r="F55" s="33">
        <f t="shared" si="4"/>
        <v>1.543919969251511E-3</v>
      </c>
      <c r="G55" s="35">
        <f t="shared" si="5"/>
        <v>2.969032787292214E-5</v>
      </c>
      <c r="H55" s="32"/>
      <c r="I55" s="68"/>
    </row>
    <row r="56" spans="1:9" s="69" customFormat="1" ht="12" x14ac:dyDescent="0.2">
      <c r="A56" s="32"/>
      <c r="B56" s="34">
        <v>47</v>
      </c>
      <c r="C56" s="33">
        <v>1.766820749871556E-3</v>
      </c>
      <c r="D56" s="33">
        <v>1.3006808251193602E-3</v>
      </c>
      <c r="E56" s="33">
        <f t="shared" si="3"/>
        <v>1.5337507874954581E-3</v>
      </c>
      <c r="F56" s="33">
        <f t="shared" si="4"/>
        <v>1.534928187280482E-3</v>
      </c>
      <c r="G56" s="35">
        <f t="shared" si="5"/>
        <v>2.9517414107949058E-5</v>
      </c>
      <c r="H56" s="32"/>
      <c r="I56" s="68"/>
    </row>
    <row r="57" spans="1:9" s="69" customFormat="1" ht="12" x14ac:dyDescent="0.2">
      <c r="A57" s="32"/>
      <c r="B57" s="34">
        <v>48</v>
      </c>
      <c r="C57" s="33">
        <v>2.1198213587437786E-3</v>
      </c>
      <c r="D57" s="33">
        <v>1.4855212551636576E-3</v>
      </c>
      <c r="E57" s="33">
        <f t="shared" si="3"/>
        <v>1.8026713069537181E-3</v>
      </c>
      <c r="F57" s="33">
        <f t="shared" si="4"/>
        <v>1.8042980741858319E-3</v>
      </c>
      <c r="G57" s="35">
        <f t="shared" si="5"/>
        <v>3.4697437918174145E-5</v>
      </c>
      <c r="H57" s="32"/>
      <c r="I57" s="68"/>
    </row>
    <row r="58" spans="1:9" s="69" customFormat="1" ht="12" x14ac:dyDescent="0.2">
      <c r="A58" s="32"/>
      <c r="B58" s="34">
        <v>49</v>
      </c>
      <c r="C58" s="33">
        <v>2.5780637709854615E-3</v>
      </c>
      <c r="D58" s="33">
        <v>1.3858319067416858E-3</v>
      </c>
      <c r="E58" s="33">
        <f t="shared" si="3"/>
        <v>1.9819478388635736E-3</v>
      </c>
      <c r="F58" s="33">
        <f t="shared" si="4"/>
        <v>1.983914496453092E-3</v>
      </c>
      <c r="G58" s="35">
        <f t="shared" si="5"/>
        <v>3.8151474068826019E-5</v>
      </c>
      <c r="H58" s="32"/>
      <c r="I58" s="68"/>
    </row>
    <row r="59" spans="1:9" s="69" customFormat="1" ht="12" x14ac:dyDescent="0.2">
      <c r="A59" s="32"/>
      <c r="B59" s="34">
        <v>50</v>
      </c>
      <c r="C59" s="33">
        <v>2.698455366927921E-3</v>
      </c>
      <c r="D59" s="33">
        <v>2.0918367346939304E-3</v>
      </c>
      <c r="E59" s="33">
        <f t="shared" si="3"/>
        <v>2.3951460508109257E-3</v>
      </c>
      <c r="F59" s="33">
        <f t="shared" si="4"/>
        <v>2.3980190014543427E-3</v>
      </c>
      <c r="G59" s="35">
        <f t="shared" si="5"/>
        <v>4.6114686713116804E-5</v>
      </c>
      <c r="H59" s="32"/>
      <c r="I59" s="68"/>
    </row>
    <row r="60" spans="1:9" s="69" customFormat="1" ht="12" x14ac:dyDescent="0.2">
      <c r="A60" s="32"/>
      <c r="B60" s="34">
        <v>51</v>
      </c>
      <c r="C60" s="33">
        <v>2.8094255709560922E-3</v>
      </c>
      <c r="D60" s="33">
        <v>1.7383301804795304E-3</v>
      </c>
      <c r="E60" s="33">
        <f t="shared" si="3"/>
        <v>2.2738778757178113E-3</v>
      </c>
      <c r="F60" s="33">
        <f t="shared" si="4"/>
        <v>2.2764670617545862E-3</v>
      </c>
      <c r="G60" s="35">
        <f t="shared" si="5"/>
        <v>4.3777254474131055E-5</v>
      </c>
      <c r="H60" s="32"/>
      <c r="I60" s="68"/>
    </row>
    <row r="61" spans="1:9" s="69" customFormat="1" ht="12" x14ac:dyDescent="0.2">
      <c r="A61" s="32"/>
      <c r="B61" s="34">
        <v>52</v>
      </c>
      <c r="C61" s="33">
        <v>3.014866410229744E-3</v>
      </c>
      <c r="D61" s="33">
        <v>2.017925736235604E-3</v>
      </c>
      <c r="E61" s="33">
        <f t="shared" si="3"/>
        <v>2.516396073232674E-3</v>
      </c>
      <c r="F61" s="33">
        <f t="shared" si="4"/>
        <v>2.5195675193582148E-3</v>
      </c>
      <c r="G61" s="35">
        <f t="shared" si="5"/>
        <v>4.845204768777478E-5</v>
      </c>
      <c r="H61" s="32"/>
      <c r="I61" s="68"/>
    </row>
    <row r="62" spans="1:9" s="69" customFormat="1" ht="12" x14ac:dyDescent="0.2">
      <c r="A62" s="32"/>
      <c r="B62" s="34">
        <v>53</v>
      </c>
      <c r="C62" s="33">
        <v>3.4827945776850777E-3</v>
      </c>
      <c r="D62" s="33">
        <v>2.4017736174405391E-3</v>
      </c>
      <c r="E62" s="33">
        <f t="shared" si="3"/>
        <v>2.9422840975628084E-3</v>
      </c>
      <c r="F62" s="33">
        <f t="shared" si="4"/>
        <v>2.9466211246846384E-3</v>
      </c>
      <c r="G62" s="35">
        <f t="shared" si="5"/>
        <v>5.6664185383747956E-5</v>
      </c>
      <c r="H62" s="32"/>
      <c r="I62" s="68"/>
    </row>
    <row r="63" spans="1:9" s="69" customFormat="1" ht="12" x14ac:dyDescent="0.2">
      <c r="A63" s="32"/>
      <c r="B63" s="34">
        <v>54</v>
      </c>
      <c r="C63" s="33">
        <v>3.8193499780256879E-3</v>
      </c>
      <c r="D63" s="33">
        <v>2.6030413400004448E-3</v>
      </c>
      <c r="E63" s="33">
        <f t="shared" si="3"/>
        <v>3.2111956590130664E-3</v>
      </c>
      <c r="F63" s="33">
        <f t="shared" si="4"/>
        <v>3.2163626121567415E-3</v>
      </c>
      <c r="G63" s="35">
        <f t="shared" si="5"/>
        <v>6.1851214291586132E-5</v>
      </c>
      <c r="H63" s="32"/>
      <c r="I63" s="68"/>
    </row>
    <row r="64" spans="1:9" s="69" customFormat="1" ht="12" x14ac:dyDescent="0.2">
      <c r="A64" s="32"/>
      <c r="B64" s="34">
        <v>55</v>
      </c>
      <c r="C64" s="33">
        <v>4.1911324460877086E-3</v>
      </c>
      <c r="D64" s="33">
        <v>2.9811947473205036E-3</v>
      </c>
      <c r="E64" s="33">
        <f t="shared" si="3"/>
        <v>3.5861635967041061E-3</v>
      </c>
      <c r="F64" s="33">
        <f t="shared" si="4"/>
        <v>3.5926092962112921E-3</v>
      </c>
      <c r="G64" s="35">
        <f t="shared" si="5"/>
        <v>6.9086253746575288E-5</v>
      </c>
      <c r="H64" s="32"/>
      <c r="I64" s="68"/>
    </row>
    <row r="65" spans="1:9" s="69" customFormat="1" ht="12" x14ac:dyDescent="0.2">
      <c r="A65" s="32"/>
      <c r="B65" s="34">
        <v>56</v>
      </c>
      <c r="C65" s="33">
        <v>5.0737326216746537E-3</v>
      </c>
      <c r="D65" s="33">
        <v>3.0728800231759612E-3</v>
      </c>
      <c r="E65" s="33">
        <f t="shared" si="3"/>
        <v>4.0733063224253074E-3</v>
      </c>
      <c r="F65" s="33">
        <f t="shared" si="4"/>
        <v>4.0816248315317235E-3</v>
      </c>
      <c r="G65" s="35">
        <f t="shared" si="5"/>
        <v>7.8489704743667232E-5</v>
      </c>
      <c r="H65" s="32"/>
      <c r="I65" s="68"/>
    </row>
    <row r="66" spans="1:9" s="69" customFormat="1" ht="12" x14ac:dyDescent="0.2">
      <c r="A66" s="32"/>
      <c r="B66" s="34">
        <v>57</v>
      </c>
      <c r="C66" s="33">
        <v>5.1844234051802163E-3</v>
      </c>
      <c r="D66" s="33">
        <v>4.2447200456644518E-3</v>
      </c>
      <c r="E66" s="33">
        <f t="shared" si="3"/>
        <v>4.714571725422334E-3</v>
      </c>
      <c r="F66" s="33">
        <f t="shared" si="4"/>
        <v>4.7257203732341355E-3</v>
      </c>
      <c r="G66" s="35">
        <f t="shared" si="5"/>
        <v>9.0875108553989392E-5</v>
      </c>
      <c r="H66" s="32"/>
      <c r="I66" s="68"/>
    </row>
    <row r="67" spans="1:9" s="69" customFormat="1" ht="12" x14ac:dyDescent="0.2">
      <c r="A67" s="32"/>
      <c r="B67" s="34">
        <v>58</v>
      </c>
      <c r="C67" s="33">
        <v>6.4583510955750212E-3</v>
      </c>
      <c r="D67" s="33">
        <v>4.0126737956767133E-3</v>
      </c>
      <c r="E67" s="33">
        <f t="shared" si="3"/>
        <v>5.2355124456258673E-3</v>
      </c>
      <c r="F67" s="33">
        <f t="shared" si="4"/>
        <v>5.2492657656979481E-3</v>
      </c>
      <c r="G67" s="35">
        <f t="shared" si="5"/>
        <v>1.0094232355195576E-4</v>
      </c>
      <c r="H67" s="32"/>
      <c r="I67" s="68"/>
    </row>
    <row r="68" spans="1:9" s="69" customFormat="1" ht="12" x14ac:dyDescent="0.2">
      <c r="A68" s="32"/>
      <c r="B68" s="34">
        <v>59</v>
      </c>
      <c r="C68" s="33">
        <v>6.6719584665222431E-3</v>
      </c>
      <c r="D68" s="33">
        <v>4.6043888197068172E-3</v>
      </c>
      <c r="E68" s="33">
        <f t="shared" si="3"/>
        <v>5.6381736431145302E-3</v>
      </c>
      <c r="F68" s="33">
        <f t="shared" si="4"/>
        <v>5.6541281418807333E-3</v>
      </c>
      <c r="G68" s="35">
        <f t="shared" si="5"/>
        <v>1.0872732225397641E-4</v>
      </c>
      <c r="H68" s="32"/>
      <c r="I68" s="68"/>
    </row>
    <row r="69" spans="1:9" s="69" customFormat="1" ht="12" x14ac:dyDescent="0.2">
      <c r="A69" s="32"/>
      <c r="B69" s="34">
        <v>60</v>
      </c>
      <c r="C69" s="33">
        <v>8.0882035333247337E-3</v>
      </c>
      <c r="D69" s="33">
        <v>4.7938940927870766E-3</v>
      </c>
      <c r="E69" s="33">
        <f t="shared" si="3"/>
        <v>6.4410488130559052E-3</v>
      </c>
      <c r="F69" s="33">
        <f t="shared" si="4"/>
        <v>6.4618818739861283E-3</v>
      </c>
      <c r="G69" s="35">
        <f t="shared" si="5"/>
        <v>1.2425923829639807E-4</v>
      </c>
      <c r="H69" s="32"/>
      <c r="I69" s="68"/>
    </row>
    <row r="70" spans="1:9" s="69" customFormat="1" ht="12" x14ac:dyDescent="0.2">
      <c r="A70" s="32"/>
      <c r="B70" s="34">
        <v>61</v>
      </c>
      <c r="C70" s="33">
        <v>9.4387893963311376E-3</v>
      </c>
      <c r="D70" s="33">
        <v>5.31347382876457E-3</v>
      </c>
      <c r="E70" s="33">
        <f t="shared" si="3"/>
        <v>7.3761316125478538E-3</v>
      </c>
      <c r="F70" s="33">
        <f t="shared" si="4"/>
        <v>7.4034697876085931E-3</v>
      </c>
      <c r="G70" s="35">
        <f t="shared" si="5"/>
        <v>1.42364284235863E-4</v>
      </c>
      <c r="H70" s="32"/>
      <c r="I70" s="68"/>
    </row>
    <row r="71" spans="1:9" s="69" customFormat="1" ht="12" x14ac:dyDescent="0.2">
      <c r="A71" s="32"/>
      <c r="B71" s="34">
        <v>62</v>
      </c>
      <c r="C71" s="33">
        <v>1.0056271156635987E-2</v>
      </c>
      <c r="D71" s="33">
        <v>5.7135574860347482E-3</v>
      </c>
      <c r="E71" s="33">
        <f t="shared" si="3"/>
        <v>7.8849143213353678E-3</v>
      </c>
      <c r="F71" s="33">
        <f t="shared" si="4"/>
        <v>7.9161646373669368E-3</v>
      </c>
      <c r="G71" s="35">
        <f t="shared" si="5"/>
        <v>1.5222234833645043E-4</v>
      </c>
      <c r="H71" s="32"/>
      <c r="I71" s="68"/>
    </row>
    <row r="72" spans="1:9" s="69" customFormat="1" ht="12" x14ac:dyDescent="0.2">
      <c r="A72" s="32"/>
      <c r="B72" s="34">
        <v>63</v>
      </c>
      <c r="C72" s="33">
        <v>1.0857859735991959E-2</v>
      </c>
      <c r="D72" s="33">
        <v>6.5901905494317736E-3</v>
      </c>
      <c r="E72" s="33">
        <f t="shared" si="3"/>
        <v>8.7240251427118665E-3</v>
      </c>
      <c r="F72" s="33">
        <f t="shared" si="4"/>
        <v>8.7623022328577379E-3</v>
      </c>
      <c r="G72" s="35">
        <f t="shared" si="5"/>
        <v>1.6849161586340866E-4</v>
      </c>
      <c r="H72" s="32"/>
      <c r="I72" s="68"/>
    </row>
    <row r="73" spans="1:9" s="69" customFormat="1" ht="12" x14ac:dyDescent="0.2">
      <c r="A73" s="32"/>
      <c r="B73" s="34">
        <v>64</v>
      </c>
      <c r="C73" s="33">
        <v>1.171782928334919E-2</v>
      </c>
      <c r="D73" s="33">
        <v>7.483307708021969E-3</v>
      </c>
      <c r="E73" s="33">
        <f t="shared" ref="E73:E104" si="6">(1-$D$5)*C73+$D$5*D73</f>
        <v>9.6005684956855797E-3</v>
      </c>
      <c r="F73" s="33">
        <f t="shared" ref="F73:F104" si="7">-LN(1-E73)</f>
        <v>9.6469510581147049E-3</v>
      </c>
      <c r="G73" s="35">
        <f t="shared" ref="G73:G104" si="8">(1-EXP(-F73*$D$6/52))</f>
        <v>1.8550108212533889E-4</v>
      </c>
      <c r="H73" s="32"/>
      <c r="I73" s="68"/>
    </row>
    <row r="74" spans="1:9" s="69" customFormat="1" ht="12" x14ac:dyDescent="0.2">
      <c r="A74" s="32"/>
      <c r="B74" s="34">
        <v>65</v>
      </c>
      <c r="C74" s="33">
        <v>1.3719321756709202E-2</v>
      </c>
      <c r="D74" s="33">
        <v>8.6013584513221497E-3</v>
      </c>
      <c r="E74" s="33">
        <f t="shared" si="6"/>
        <v>1.1160340104015676E-2</v>
      </c>
      <c r="F74" s="33">
        <f t="shared" si="7"/>
        <v>1.1223083964952772E-2</v>
      </c>
      <c r="G74" s="35">
        <f t="shared" si="8"/>
        <v>2.1580524848419103E-4</v>
      </c>
      <c r="H74" s="32"/>
      <c r="I74" s="68"/>
    </row>
    <row r="75" spans="1:9" s="69" customFormat="1" ht="12" x14ac:dyDescent="0.2">
      <c r="A75" s="32"/>
      <c r="B75" s="34">
        <v>66</v>
      </c>
      <c r="C75" s="33">
        <v>1.5453174118812085E-2</v>
      </c>
      <c r="D75" s="33">
        <v>1.0784881497426735E-2</v>
      </c>
      <c r="E75" s="33">
        <f t="shared" si="6"/>
        <v>1.311902780811941E-2</v>
      </c>
      <c r="F75" s="33">
        <f t="shared" si="7"/>
        <v>1.3205842371156528E-2</v>
      </c>
      <c r="G75" s="35">
        <f t="shared" si="8"/>
        <v>2.5392626240561267E-4</v>
      </c>
      <c r="H75" s="32"/>
      <c r="I75" s="68"/>
    </row>
    <row r="76" spans="1:9" s="69" customFormat="1" ht="12" x14ac:dyDescent="0.2">
      <c r="A76" s="32"/>
      <c r="B76" s="34">
        <v>67</v>
      </c>
      <c r="C76" s="33">
        <v>1.606998748552646E-2</v>
      </c>
      <c r="D76" s="33">
        <v>1.1786148238153049E-2</v>
      </c>
      <c r="E76" s="33">
        <f t="shared" si="6"/>
        <v>1.3928067861839755E-2</v>
      </c>
      <c r="F76" s="33">
        <f t="shared" si="7"/>
        <v>1.4025973553499913E-2</v>
      </c>
      <c r="G76" s="35">
        <f t="shared" si="8"/>
        <v>2.6969388670794459E-4</v>
      </c>
      <c r="H76" s="32"/>
      <c r="I76" s="68"/>
    </row>
    <row r="77" spans="1:9" s="69" customFormat="1" ht="12" x14ac:dyDescent="0.2">
      <c r="A77" s="32"/>
      <c r="B77" s="34">
        <v>68</v>
      </c>
      <c r="C77" s="33">
        <v>1.6807921356995936E-2</v>
      </c>
      <c r="D77" s="33">
        <v>1.0909538021304899E-2</v>
      </c>
      <c r="E77" s="33">
        <f t="shared" si="6"/>
        <v>1.3858729689150417E-2</v>
      </c>
      <c r="F77" s="33">
        <f t="shared" si="7"/>
        <v>1.3955658465220552E-2</v>
      </c>
      <c r="G77" s="35">
        <f t="shared" si="8"/>
        <v>2.6834203724146466E-4</v>
      </c>
      <c r="H77" s="32"/>
      <c r="I77" s="68"/>
    </row>
    <row r="78" spans="1:9" s="69" customFormat="1" ht="12" x14ac:dyDescent="0.2">
      <c r="A78" s="32"/>
      <c r="B78" s="34">
        <v>69</v>
      </c>
      <c r="C78" s="33">
        <v>1.9537436678635722E-2</v>
      </c>
      <c r="D78" s="33">
        <v>1.1764439974233487E-2</v>
      </c>
      <c r="E78" s="33">
        <f>(1-$D$5)*C78+$D$5*D78</f>
        <v>1.5650938326434605E-2</v>
      </c>
      <c r="F78" s="33">
        <f t="shared" si="7"/>
        <v>1.5774707361209547E-2</v>
      </c>
      <c r="G78" s="35">
        <f t="shared" si="8"/>
        <v>3.0331374802783362E-4</v>
      </c>
      <c r="H78" s="32"/>
      <c r="I78" s="68"/>
    </row>
    <row r="79" spans="1:9" s="69" customFormat="1" ht="12" x14ac:dyDescent="0.2">
      <c r="A79" s="32"/>
      <c r="B79" s="34">
        <v>70</v>
      </c>
      <c r="C79" s="33">
        <v>2.2269627729755714E-2</v>
      </c>
      <c r="D79" s="33">
        <v>1.4008645335407022E-2</v>
      </c>
      <c r="E79" s="33">
        <f t="shared" si="6"/>
        <v>1.8139136532581368E-2</v>
      </c>
      <c r="F79" s="33">
        <f>-LN(1-E79)</f>
        <v>1.8305667562930117E-2</v>
      </c>
      <c r="G79" s="35">
        <f t="shared" si="8"/>
        <v>3.5197011249965549E-4</v>
      </c>
      <c r="H79" s="32"/>
      <c r="I79" s="68"/>
    </row>
    <row r="80" spans="1:9" s="69" customFormat="1" ht="12" x14ac:dyDescent="0.2">
      <c r="A80" s="32"/>
      <c r="B80" s="34">
        <v>71</v>
      </c>
      <c r="C80" s="33">
        <v>2.2839918780189428E-2</v>
      </c>
      <c r="D80" s="33">
        <v>1.5692232750721957E-2</v>
      </c>
      <c r="E80" s="33">
        <f t="shared" si="6"/>
        <v>1.9266075765455692E-2</v>
      </c>
      <c r="F80" s="33">
        <f t="shared" si="7"/>
        <v>1.9454085324754958E-2</v>
      </c>
      <c r="G80" s="35">
        <f t="shared" si="8"/>
        <v>3.7404705242793934E-4</v>
      </c>
      <c r="H80" s="32"/>
      <c r="I80" s="68"/>
    </row>
    <row r="81" spans="1:9" s="69" customFormat="1" ht="12" x14ac:dyDescent="0.2">
      <c r="A81" s="32"/>
      <c r="B81" s="34">
        <v>72</v>
      </c>
      <c r="C81" s="33">
        <v>2.4922560660815662E-2</v>
      </c>
      <c r="D81" s="33">
        <v>1.6201630767780584E-2</v>
      </c>
      <c r="E81" s="33">
        <f t="shared" si="6"/>
        <v>2.0562095714298123E-2</v>
      </c>
      <c r="F81" s="33">
        <f t="shared" si="7"/>
        <v>2.0776438925433495E-2</v>
      </c>
      <c r="G81" s="35">
        <f t="shared" si="8"/>
        <v>3.9946709417792992E-4</v>
      </c>
      <c r="H81" s="32"/>
      <c r="I81" s="68"/>
    </row>
    <row r="82" spans="1:9" s="69" customFormat="1" ht="12" x14ac:dyDescent="0.2">
      <c r="A82" s="32"/>
      <c r="B82" s="34">
        <v>73</v>
      </c>
      <c r="C82" s="33">
        <v>2.8656898172047307E-2</v>
      </c>
      <c r="D82" s="33">
        <v>1.6684033392020847E-2</v>
      </c>
      <c r="E82" s="33">
        <f t="shared" si="6"/>
        <v>2.2670465782034077E-2</v>
      </c>
      <c r="F82" s="33">
        <f t="shared" si="7"/>
        <v>2.2931391877079172E-2</v>
      </c>
      <c r="G82" s="35">
        <f t="shared" si="8"/>
        <v>4.4089108427736168E-4</v>
      </c>
      <c r="H82" s="32"/>
      <c r="I82" s="68"/>
    </row>
    <row r="83" spans="1:9" s="69" customFormat="1" ht="12" x14ac:dyDescent="0.2">
      <c r="A83" s="32"/>
      <c r="B83" s="34">
        <v>74</v>
      </c>
      <c r="C83" s="33">
        <v>3.0810530905919564E-2</v>
      </c>
      <c r="D83" s="33">
        <v>1.9135200974421451E-2</v>
      </c>
      <c r="E83" s="33">
        <f t="shared" si="6"/>
        <v>2.4972865940170508E-2</v>
      </c>
      <c r="F83" s="33">
        <f t="shared" si="7"/>
        <v>2.5289978566578331E-2</v>
      </c>
      <c r="G83" s="35">
        <f t="shared" si="8"/>
        <v>4.8622749474513949E-4</v>
      </c>
      <c r="H83" s="32"/>
      <c r="I83" s="68"/>
    </row>
    <row r="84" spans="1:9" s="69" customFormat="1" ht="12" x14ac:dyDescent="0.2">
      <c r="A84" s="32"/>
      <c r="B84" s="34">
        <v>75</v>
      </c>
      <c r="C84" s="33">
        <v>3.2029020148193976E-2</v>
      </c>
      <c r="D84" s="33">
        <v>2.2228017236026743E-2</v>
      </c>
      <c r="E84" s="33">
        <f t="shared" si="6"/>
        <v>2.7128518692110359E-2</v>
      </c>
      <c r="F84" s="33">
        <f t="shared" si="7"/>
        <v>2.7503290506874806E-2</v>
      </c>
      <c r="G84" s="35">
        <f t="shared" si="8"/>
        <v>5.2876958488712322E-4</v>
      </c>
      <c r="H84" s="32"/>
      <c r="I84" s="68"/>
    </row>
    <row r="85" spans="1:9" s="69" customFormat="1" ht="12" x14ac:dyDescent="0.2">
      <c r="A85" s="32"/>
      <c r="B85" s="34">
        <v>76</v>
      </c>
      <c r="C85" s="33">
        <v>3.8259859103783822E-2</v>
      </c>
      <c r="D85" s="33">
        <v>2.5120969278248362E-2</v>
      </c>
      <c r="E85" s="33">
        <f t="shared" si="6"/>
        <v>3.1690414191016092E-2</v>
      </c>
      <c r="F85" s="33">
        <f t="shared" si="7"/>
        <v>3.2203422786487627E-2</v>
      </c>
      <c r="G85" s="35">
        <f t="shared" si="8"/>
        <v>6.1910486749350291E-4</v>
      </c>
      <c r="H85" s="32"/>
      <c r="I85" s="68"/>
    </row>
    <row r="86" spans="1:9" s="69" customFormat="1" ht="12" x14ac:dyDescent="0.2">
      <c r="A86" s="32"/>
      <c r="B86" s="34">
        <v>77</v>
      </c>
      <c r="C86" s="33">
        <v>4.2485387624412896E-2</v>
      </c>
      <c r="D86" s="33">
        <v>2.8178371829444604E-2</v>
      </c>
      <c r="E86" s="33">
        <f t="shared" si="6"/>
        <v>3.533187972692875E-2</v>
      </c>
      <c r="F86" s="33">
        <f t="shared" si="7"/>
        <v>3.5971153611572167E-2</v>
      </c>
      <c r="G86" s="35">
        <f t="shared" si="8"/>
        <v>6.9151374815423772E-4</v>
      </c>
      <c r="H86" s="32"/>
      <c r="I86" s="68"/>
    </row>
    <row r="87" spans="1:9" s="69" customFormat="1" ht="12" x14ac:dyDescent="0.2">
      <c r="A87" s="32"/>
      <c r="B87" s="34">
        <v>78</v>
      </c>
      <c r="C87" s="33">
        <v>4.4039244140193667E-2</v>
      </c>
      <c r="D87" s="33">
        <v>3.0885546529397567E-2</v>
      </c>
      <c r="E87" s="33">
        <f t="shared" si="6"/>
        <v>3.7462395334795617E-2</v>
      </c>
      <c r="F87" s="33">
        <f t="shared" si="7"/>
        <v>3.8182143801371346E-2</v>
      </c>
      <c r="G87" s="35">
        <f t="shared" si="8"/>
        <v>7.3400248446708893E-4</v>
      </c>
      <c r="H87" s="32"/>
      <c r="I87" s="68"/>
    </row>
    <row r="88" spans="1:9" s="69" customFormat="1" ht="12" x14ac:dyDescent="0.2">
      <c r="A88" s="32"/>
      <c r="B88" s="34">
        <v>79</v>
      </c>
      <c r="C88" s="33">
        <v>4.97640497640498E-2</v>
      </c>
      <c r="D88" s="33">
        <v>3.4899161756162367E-2</v>
      </c>
      <c r="E88" s="33">
        <f t="shared" si="6"/>
        <v>4.2331605760106084E-2</v>
      </c>
      <c r="F88" s="33">
        <f t="shared" si="7"/>
        <v>4.3253704732562799E-2</v>
      </c>
      <c r="G88" s="35">
        <f t="shared" si="8"/>
        <v>8.3145616269242328E-4</v>
      </c>
      <c r="H88" s="32"/>
      <c r="I88" s="68"/>
    </row>
    <row r="89" spans="1:9" s="69" customFormat="1" ht="12" x14ac:dyDescent="0.2">
      <c r="A89" s="32"/>
      <c r="B89" s="34">
        <v>80</v>
      </c>
      <c r="C89" s="33">
        <v>5.4384441743358214E-2</v>
      </c>
      <c r="D89" s="33">
        <v>4.0159951842456021E-2</v>
      </c>
      <c r="E89" s="33">
        <f t="shared" si="6"/>
        <v>4.7272196792907117E-2</v>
      </c>
      <c r="F89" s="33">
        <f t="shared" si="7"/>
        <v>4.8426037104291449E-2</v>
      </c>
      <c r="G89" s="35">
        <f t="shared" si="8"/>
        <v>9.3083644703684243E-4</v>
      </c>
      <c r="H89" s="32"/>
      <c r="I89" s="68"/>
    </row>
    <row r="90" spans="1:9" s="69" customFormat="1" ht="12" x14ac:dyDescent="0.2">
      <c r="A90" s="32"/>
      <c r="B90" s="34">
        <v>81</v>
      </c>
      <c r="C90" s="33">
        <v>6.4692056263542574E-2</v>
      </c>
      <c r="D90" s="33">
        <v>4.4109961325389357E-2</v>
      </c>
      <c r="E90" s="33">
        <f t="shared" si="6"/>
        <v>5.4401008794465966E-2</v>
      </c>
      <c r="F90" s="33">
        <f t="shared" si="7"/>
        <v>5.5936699160891362E-2</v>
      </c>
      <c r="G90" s="35">
        <f t="shared" si="8"/>
        <v>1.0751273890622359E-3</v>
      </c>
      <c r="H90" s="32"/>
      <c r="I90" s="68"/>
    </row>
    <row r="91" spans="1:9" s="69" customFormat="1" ht="12" x14ac:dyDescent="0.2">
      <c r="A91" s="32"/>
      <c r="B91" s="34">
        <v>82</v>
      </c>
      <c r="C91" s="33">
        <v>7.0756846961814057E-2</v>
      </c>
      <c r="D91" s="33">
        <v>4.9753963914707544E-2</v>
      </c>
      <c r="E91" s="33">
        <f t="shared" si="6"/>
        <v>6.0255405438260801E-2</v>
      </c>
      <c r="F91" s="33">
        <f t="shared" si="7"/>
        <v>6.214714855041354E-2</v>
      </c>
      <c r="G91" s="35">
        <f t="shared" si="8"/>
        <v>1.1944235797628489E-3</v>
      </c>
      <c r="H91" s="32"/>
      <c r="I91" s="68"/>
    </row>
    <row r="92" spans="1:9" s="69" customFormat="1" ht="12" x14ac:dyDescent="0.2">
      <c r="A92" s="32"/>
      <c r="B92" s="34">
        <v>83</v>
      </c>
      <c r="C92" s="33">
        <v>7.8257378884874607E-2</v>
      </c>
      <c r="D92" s="33">
        <v>5.5548249219135259E-2</v>
      </c>
      <c r="E92" s="33">
        <f t="shared" si="6"/>
        <v>6.6902814052004933E-2</v>
      </c>
      <c r="F92" s="33">
        <f t="shared" si="7"/>
        <v>6.924591855638032E-2</v>
      </c>
      <c r="G92" s="35">
        <f t="shared" si="8"/>
        <v>1.3307660244714636E-3</v>
      </c>
      <c r="H92" s="32"/>
      <c r="I92" s="68"/>
    </row>
    <row r="93" spans="1:9" s="69" customFormat="1" ht="12" x14ac:dyDescent="0.2">
      <c r="A93" s="32"/>
      <c r="B93" s="34">
        <v>84</v>
      </c>
      <c r="C93" s="33">
        <v>8.6941572879180362E-2</v>
      </c>
      <c r="D93" s="33">
        <v>6.6856973768950945E-2</v>
      </c>
      <c r="E93" s="33">
        <f t="shared" si="6"/>
        <v>7.6899273324065653E-2</v>
      </c>
      <c r="F93" s="33">
        <f t="shared" si="7"/>
        <v>8.0016920773759173E-2</v>
      </c>
      <c r="G93" s="35">
        <f t="shared" si="8"/>
        <v>1.5376036123765369E-3</v>
      </c>
      <c r="H93" s="32"/>
      <c r="I93" s="68"/>
    </row>
    <row r="94" spans="1:9" s="69" customFormat="1" ht="12" x14ac:dyDescent="0.2">
      <c r="A94" s="32"/>
      <c r="B94" s="34">
        <v>85</v>
      </c>
      <c r="C94" s="33">
        <v>0.10727017121052362</v>
      </c>
      <c r="D94" s="33">
        <v>7.2001492258906952E-2</v>
      </c>
      <c r="E94" s="33">
        <f t="shared" si="6"/>
        <v>8.9635831734715288E-2</v>
      </c>
      <c r="F94" s="33">
        <f t="shared" si="7"/>
        <v>9.3910574616958328E-2</v>
      </c>
      <c r="G94" s="35">
        <f t="shared" si="8"/>
        <v>1.8043428015566132E-3</v>
      </c>
      <c r="H94" s="32"/>
      <c r="I94" s="68"/>
    </row>
    <row r="95" spans="1:9" s="69" customFormat="1" ht="12" x14ac:dyDescent="0.2">
      <c r="A95" s="32"/>
      <c r="B95" s="34">
        <v>86</v>
      </c>
      <c r="C95" s="33">
        <v>0.12373105368240489</v>
      </c>
      <c r="D95" s="33">
        <v>8.6713567839195926E-2</v>
      </c>
      <c r="E95" s="33">
        <f t="shared" si="6"/>
        <v>0.10522231076080041</v>
      </c>
      <c r="F95" s="33">
        <f t="shared" si="7"/>
        <v>0.11117998347317073</v>
      </c>
      <c r="G95" s="35">
        <f t="shared" si="8"/>
        <v>2.1357925475884443E-3</v>
      </c>
      <c r="H95" s="32"/>
      <c r="I95" s="68"/>
    </row>
    <row r="96" spans="1:9" s="69" customFormat="1" ht="12" x14ac:dyDescent="0.2">
      <c r="A96" s="32"/>
      <c r="B96" s="34">
        <v>87</v>
      </c>
      <c r="C96" s="33">
        <v>0.13340393440518594</v>
      </c>
      <c r="D96" s="33">
        <v>0.1002729113478299</v>
      </c>
      <c r="E96" s="33">
        <f t="shared" si="6"/>
        <v>0.11683842287650792</v>
      </c>
      <c r="F96" s="33">
        <f t="shared" si="7"/>
        <v>0.12424710856835249</v>
      </c>
      <c r="G96" s="35">
        <f t="shared" si="8"/>
        <v>2.386515206165396E-3</v>
      </c>
      <c r="H96" s="32"/>
      <c r="I96" s="68"/>
    </row>
    <row r="97" spans="1:9" s="69" customFormat="1" ht="12" x14ac:dyDescent="0.2">
      <c r="A97" s="32"/>
      <c r="B97" s="34">
        <v>88</v>
      </c>
      <c r="C97" s="33">
        <v>0.14612649977781067</v>
      </c>
      <c r="D97" s="33">
        <v>0.11494618395303324</v>
      </c>
      <c r="E97" s="33">
        <f t="shared" si="6"/>
        <v>0.13053634186542196</v>
      </c>
      <c r="F97" s="33">
        <f t="shared" si="7"/>
        <v>0.13987874234124442</v>
      </c>
      <c r="G97" s="35">
        <f t="shared" si="8"/>
        <v>2.6863610712308805E-3</v>
      </c>
      <c r="H97" s="32"/>
      <c r="I97" s="68"/>
    </row>
    <row r="98" spans="1:9" s="69" customFormat="1" ht="12" x14ac:dyDescent="0.2">
      <c r="A98" s="32"/>
      <c r="B98" s="34">
        <v>89</v>
      </c>
      <c r="C98" s="33">
        <v>0.17052649839535083</v>
      </c>
      <c r="D98" s="33">
        <v>0.12758077443962301</v>
      </c>
      <c r="E98" s="33">
        <f t="shared" si="6"/>
        <v>0.14905363641748692</v>
      </c>
      <c r="F98" s="33">
        <f t="shared" si="7"/>
        <v>0.16140617991269132</v>
      </c>
      <c r="G98" s="35">
        <f t="shared" si="8"/>
        <v>3.0991526793431312E-3</v>
      </c>
      <c r="H98" s="32"/>
      <c r="I98" s="68"/>
    </row>
    <row r="99" spans="1:9" s="69" customFormat="1" ht="12" x14ac:dyDescent="0.2">
      <c r="A99" s="32"/>
      <c r="B99" s="34">
        <v>90</v>
      </c>
      <c r="C99" s="33">
        <v>0.19863013698630139</v>
      </c>
      <c r="D99" s="33">
        <v>0.1367654047204182</v>
      </c>
      <c r="E99" s="33">
        <f t="shared" si="6"/>
        <v>0.1676977708533598</v>
      </c>
      <c r="F99" s="33">
        <f t="shared" si="7"/>
        <v>0.18355964793661764</v>
      </c>
      <c r="G99" s="35">
        <f t="shared" si="8"/>
        <v>3.5237701281055633E-3</v>
      </c>
      <c r="H99" s="32"/>
      <c r="I99" s="68"/>
    </row>
    <row r="100" spans="1:9" s="69" customFormat="1" ht="12" x14ac:dyDescent="0.2">
      <c r="A100" s="32"/>
      <c r="B100" s="34">
        <v>91</v>
      </c>
      <c r="C100" s="33">
        <v>0.20356234096692116</v>
      </c>
      <c r="D100" s="33">
        <v>0.16092924251321195</v>
      </c>
      <c r="E100" s="33">
        <f t="shared" si="6"/>
        <v>0.18224579174006655</v>
      </c>
      <c r="F100" s="33">
        <f t="shared" si="7"/>
        <v>0.20119346643205677</v>
      </c>
      <c r="G100" s="35">
        <f t="shared" si="8"/>
        <v>3.8616297805348365E-3</v>
      </c>
      <c r="H100" s="32"/>
      <c r="I100" s="68"/>
    </row>
    <row r="101" spans="1:9" s="69" customFormat="1" ht="12" x14ac:dyDescent="0.2">
      <c r="A101" s="32"/>
      <c r="B101" s="34">
        <v>92</v>
      </c>
      <c r="C101" s="33">
        <v>0.22552633734742356</v>
      </c>
      <c r="D101" s="33">
        <v>0.17652976424791145</v>
      </c>
      <c r="E101" s="33">
        <f t="shared" si="6"/>
        <v>0.2010280507976675</v>
      </c>
      <c r="F101" s="33">
        <f t="shared" si="7"/>
        <v>0.22442944121345193</v>
      </c>
      <c r="G101" s="35">
        <f t="shared" si="8"/>
        <v>4.3066504616787737E-3</v>
      </c>
      <c r="H101" s="32"/>
      <c r="I101" s="68"/>
    </row>
    <row r="102" spans="1:9" s="69" customFormat="1" ht="12" x14ac:dyDescent="0.2">
      <c r="A102" s="32"/>
      <c r="B102" s="34">
        <v>93</v>
      </c>
      <c r="C102" s="33">
        <v>0.24159086101121219</v>
      </c>
      <c r="D102" s="33">
        <v>0.20040367557231631</v>
      </c>
      <c r="E102" s="33">
        <f t="shared" si="6"/>
        <v>0.22099726829176425</v>
      </c>
      <c r="F102" s="33">
        <f t="shared" si="7"/>
        <v>0.24974072643174033</v>
      </c>
      <c r="G102" s="35">
        <f t="shared" si="8"/>
        <v>4.791191724786148E-3</v>
      </c>
      <c r="H102" s="32"/>
      <c r="I102" s="68"/>
    </row>
    <row r="103" spans="1:9" s="69" customFormat="1" ht="12" x14ac:dyDescent="0.2">
      <c r="A103" s="32"/>
      <c r="B103" s="34">
        <v>94</v>
      </c>
      <c r="C103" s="33">
        <v>0.29665271966527196</v>
      </c>
      <c r="D103" s="33">
        <v>0.23322704928922544</v>
      </c>
      <c r="E103" s="33">
        <f t="shared" si="6"/>
        <v>0.2649398844772487</v>
      </c>
      <c r="F103" s="33">
        <f t="shared" si="7"/>
        <v>0.30780299328703337</v>
      </c>
      <c r="G103" s="35">
        <f t="shared" si="8"/>
        <v>5.9018038608151802E-3</v>
      </c>
      <c r="H103" s="32"/>
      <c r="I103" s="68"/>
    </row>
    <row r="104" spans="1:9" s="69" customFormat="1" ht="12" x14ac:dyDescent="0.2">
      <c r="A104" s="32"/>
      <c r="B104" s="34">
        <v>95</v>
      </c>
      <c r="C104" s="33">
        <v>0.30696014277215944</v>
      </c>
      <c r="D104" s="33">
        <v>0.2635363423720003</v>
      </c>
      <c r="E104" s="33">
        <f t="shared" si="6"/>
        <v>0.28524824257207987</v>
      </c>
      <c r="F104" s="33">
        <f t="shared" si="7"/>
        <v>0.33581998898187115</v>
      </c>
      <c r="G104" s="35">
        <f t="shared" si="8"/>
        <v>6.4372681523059416E-3</v>
      </c>
      <c r="H104" s="32"/>
      <c r="I104" s="68"/>
    </row>
    <row r="105" spans="1:9" s="69" customFormat="1" ht="12" x14ac:dyDescent="0.2">
      <c r="A105" s="32"/>
      <c r="B105" s="34">
        <v>96</v>
      </c>
      <c r="C105" s="33">
        <v>0.33276108726752507</v>
      </c>
      <c r="D105" s="33">
        <v>0.28290789318903653</v>
      </c>
      <c r="E105" s="33">
        <f t="shared" ref="E105:E108" si="9">(1-$D$5)*C105+$D$5*D105</f>
        <v>0.3078344902282808</v>
      </c>
      <c r="F105" s="33">
        <f t="shared" ref="F105:F108" si="10">-LN(1-E105)</f>
        <v>0.36793017599178762</v>
      </c>
      <c r="G105" s="35">
        <f t="shared" ref="G105:G108" si="11">(1-EXP(-F105*$D$6/52))</f>
        <v>7.0506073233544964E-3</v>
      </c>
      <c r="H105" s="32"/>
      <c r="I105" s="68"/>
    </row>
    <row r="106" spans="1:9" s="69" customFormat="1" ht="12" x14ac:dyDescent="0.2">
      <c r="A106" s="32"/>
      <c r="B106" s="34">
        <v>97</v>
      </c>
      <c r="C106" s="33">
        <v>0.36449399656946824</v>
      </c>
      <c r="D106" s="33">
        <v>0.28953412073490814</v>
      </c>
      <c r="E106" s="33">
        <f t="shared" si="9"/>
        <v>0.32701405865218819</v>
      </c>
      <c r="F106" s="33">
        <f t="shared" si="10"/>
        <v>0.39603083908336689</v>
      </c>
      <c r="G106" s="35">
        <f t="shared" si="11"/>
        <v>7.5870496018137779E-3</v>
      </c>
      <c r="H106" s="32"/>
      <c r="I106" s="68"/>
    </row>
    <row r="107" spans="1:9" s="69" customFormat="1" ht="12" x14ac:dyDescent="0.2">
      <c r="A107" s="32"/>
      <c r="B107" s="34">
        <v>98</v>
      </c>
      <c r="C107" s="33">
        <v>0.37584345479082326</v>
      </c>
      <c r="D107" s="33">
        <v>0.31563149388132072</v>
      </c>
      <c r="E107" s="33">
        <f t="shared" si="9"/>
        <v>0.34573747433607199</v>
      </c>
      <c r="F107" s="33">
        <f t="shared" si="10"/>
        <v>0.42424659268227199</v>
      </c>
      <c r="G107" s="35">
        <f t="shared" si="11"/>
        <v>8.1253973642375632E-3</v>
      </c>
      <c r="H107" s="32"/>
      <c r="I107" s="68"/>
    </row>
    <row r="108" spans="1:9" s="69" customFormat="1" ht="12" x14ac:dyDescent="0.2">
      <c r="A108" s="32"/>
      <c r="B108" s="36">
        <v>99</v>
      </c>
      <c r="C108" s="37">
        <v>0.37584345479082326</v>
      </c>
      <c r="D108" s="37">
        <v>0.31563149388132072</v>
      </c>
      <c r="E108" s="37">
        <f t="shared" si="9"/>
        <v>0.34573747433607199</v>
      </c>
      <c r="F108" s="37">
        <f t="shared" si="10"/>
        <v>0.42424659268227199</v>
      </c>
      <c r="G108" s="38">
        <f t="shared" si="11"/>
        <v>8.1253973642375632E-3</v>
      </c>
      <c r="H108" s="32"/>
      <c r="I108" s="68"/>
    </row>
    <row r="109" spans="1:9" x14ac:dyDescent="0.25">
      <c r="A109" s="106"/>
      <c r="B109" s="106"/>
      <c r="C109" s="106"/>
      <c r="D109" s="106"/>
      <c r="E109" s="106"/>
      <c r="F109" s="106"/>
      <c r="G109" s="107"/>
      <c r="H109" s="107"/>
      <c r="I109" s="108"/>
    </row>
    <row r="110" spans="1:9" x14ac:dyDescent="0.25">
      <c r="A110" s="109"/>
      <c r="B110" s="109"/>
      <c r="C110" s="109"/>
      <c r="D110" s="109"/>
      <c r="E110" s="109"/>
      <c r="F110" s="109"/>
      <c r="G110" s="110"/>
      <c r="H110" s="110"/>
      <c r="I110" s="105"/>
    </row>
  </sheetData>
  <autoFilter ref="B8:B108" xr:uid="{264D9254-0409-43B8-AF32-CF09744D22BD}"/>
  <mergeCells count="4">
    <mergeCell ref="B5:C5"/>
    <mergeCell ref="B6:C6"/>
    <mergeCell ref="B3:F3"/>
    <mergeCell ref="B2:E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35C63CED16BD443AC383F50B86565BB" ma:contentTypeVersion="5" ma:contentTypeDescription="Opret et nyt dokument." ma:contentTypeScope="" ma:versionID="a537f6b165b1e37be3effd338ab89c52">
  <xsd:schema xmlns:xsd="http://www.w3.org/2001/XMLSchema" xmlns:xs="http://www.w3.org/2001/XMLSchema" xmlns:p="http://schemas.microsoft.com/office/2006/metadata/properties" xmlns:ns2="db4e6c53-2ff5-4acf-8608-4452ec537a66" xmlns:ns3="ac0c634f-d739-4246-bfe0-a57d32d0332a" targetNamespace="http://schemas.microsoft.com/office/2006/metadata/properties" ma:root="true" ma:fieldsID="cd20f4d6351b6348c91f548ec855b246" ns2:_="" ns3:_="">
    <xsd:import namespace="db4e6c53-2ff5-4acf-8608-4452ec537a66"/>
    <xsd:import namespace="ac0c634f-d739-4246-bfe0-a57d32d03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e6c53-2ff5-4acf-8608-4452ec537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c634f-d739-4246-bfe0-a57d32d0332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0D375-81FD-4B88-A840-EBA7C9A83EAA}">
  <ds:schemaRefs>
    <ds:schemaRef ds:uri="db4e6c53-2ff5-4acf-8608-4452ec537a6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c0c634f-d739-4246-bfe0-a57d32d0332a"/>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888480-E601-4C00-A38E-695637AEF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e6c53-2ff5-4acf-8608-4452ec537a66"/>
    <ds:schemaRef ds:uri="ac0c634f-d739-4246-bfe0-a57d32d03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9FE92B-2273-49F6-A08E-D2C95411AC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6</vt:i4>
      </vt:variant>
    </vt:vector>
  </HeadingPairs>
  <TitlesOfParts>
    <vt:vector size="6" baseType="lpstr">
      <vt:lpstr>Introduction</vt:lpstr>
      <vt:lpstr>Pharmaceuticals</vt:lpstr>
      <vt:lpstr>Partitioned Survival Model</vt:lpstr>
      <vt:lpstr>Markov Model</vt:lpstr>
      <vt:lpstr>Cost Minimisation Analysis</vt:lpstr>
      <vt:lpstr>General Mortality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figures</dc:title>
  <dc:subject/>
  <dc:creator>Camilla Nybo Holmberg</dc:creator>
  <cp:keywords/>
  <dc:description/>
  <cp:lastModifiedBy>Camilla Nybo Holmberg</cp:lastModifiedBy>
  <cp:revision/>
  <dcterms:created xsi:type="dcterms:W3CDTF">2023-04-14T11:34:57Z</dcterms:created>
  <dcterms:modified xsi:type="dcterms:W3CDTF">2023-08-31T12:23:26Z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0x010100035C63CED16BD443AC383F50B86565BB</vt:lpwstr>
  </property>
  <property fmtid="{D5CDD505-2E9C-101B-9397-08002B2CF9AE}" pid="3" name="CCMSystemID">
    <vt:lpwstr>70b75415-b03e-435b-a96a-f2c99eab6ff9</vt:lpwstr>
  </property>
  <property fmtid="{D5CDD505-2E9C-101B-9397-08002B2CF9AE}" pid="4" name="Sagsprofil">
    <vt:lpwstr/>
  </property>
  <property fmtid="{D5CDD505-2E9C-101B-9397-08002B2CF9AE}" pid="5" name="xd_Signatur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IsSharedOnOneDrive">
    <vt:bool>false</vt:bool>
  </property>
  <property fmtid="{D5CDD505-2E9C-101B-9397-08002B2CF9AE}" pid="10" name="CCMSystem">
    <vt:lpwstr> </vt:lpwstr>
  </property>
</Properties>
</file>